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30" yWindow="855" windowWidth="9435" windowHeight="3765" tabRatio="689" activeTab="2"/>
  </bookViews>
  <sheets>
    <sheet name="I rok" sheetId="1" r:id="rId1"/>
    <sheet name="II rok" sheetId="3" r:id="rId2"/>
    <sheet name="III rok" sheetId="2" r:id="rId3"/>
  </sheets>
  <definedNames>
    <definedName name="_xlnm.Print_Area" localSheetId="0">'I rok'!$A$1:$AA$47</definedName>
  </definedNames>
  <calcPr calcId="145621"/>
</workbook>
</file>

<file path=xl/calcChain.xml><?xml version="1.0" encoding="utf-8"?>
<calcChain xmlns="http://schemas.openxmlformats.org/spreadsheetml/2006/main">
  <c r="V36" i="2" l="1"/>
  <c r="Z30" i="1" l="1"/>
  <c r="W20" i="1"/>
  <c r="L21" i="1"/>
  <c r="Z36" i="2" l="1"/>
  <c r="AA29" i="2"/>
  <c r="AA36" i="2"/>
  <c r="AA35" i="2"/>
  <c r="AA33" i="2"/>
  <c r="AA32" i="2"/>
  <c r="AA31" i="2"/>
  <c r="AA27" i="2"/>
  <c r="AA19" i="2"/>
  <c r="AA23" i="2"/>
  <c r="AA21" i="2"/>
  <c r="AA16" i="2"/>
  <c r="AA17" i="2"/>
  <c r="AA20" i="2"/>
  <c r="Z23" i="2"/>
  <c r="W17" i="1" l="1"/>
  <c r="Z20" i="2"/>
  <c r="Z21" i="2"/>
  <c r="Z19" i="2"/>
  <c r="Z17" i="2"/>
  <c r="Z16" i="2"/>
  <c r="Z14" i="3"/>
  <c r="Z14" i="2"/>
  <c r="O36" i="2" l="1"/>
  <c r="X36" i="2"/>
  <c r="W36" i="2"/>
  <c r="U36" i="2"/>
  <c r="T36" i="2"/>
  <c r="S36" i="2"/>
  <c r="Q36" i="2"/>
  <c r="R36" i="2"/>
  <c r="P36" i="2"/>
  <c r="M36" i="2"/>
  <c r="K36" i="2"/>
  <c r="J36" i="2"/>
  <c r="G36" i="2"/>
  <c r="F36" i="2"/>
  <c r="E36" i="2"/>
  <c r="D36" i="2"/>
  <c r="L29" i="2"/>
  <c r="O37" i="2" l="1"/>
  <c r="L27" i="2"/>
  <c r="L16" i="2"/>
  <c r="L19" i="2"/>
  <c r="L21" i="2"/>
  <c r="L31" i="2"/>
  <c r="O38" i="2" l="1"/>
  <c r="Z37" i="2"/>
  <c r="L36" i="2"/>
  <c r="W32" i="3"/>
  <c r="W30" i="3"/>
  <c r="L28" i="3"/>
  <c r="W28" i="3"/>
  <c r="W26" i="3"/>
  <c r="W22" i="3"/>
  <c r="Z20" i="3"/>
  <c r="W20" i="3"/>
  <c r="L32" i="3"/>
  <c r="O34" i="3"/>
  <c r="P34" i="3"/>
  <c r="Q34" i="3"/>
  <c r="S34" i="3"/>
  <c r="T34" i="3"/>
  <c r="U34" i="3"/>
  <c r="V34" i="3"/>
  <c r="R34" i="3"/>
  <c r="F34" i="3"/>
  <c r="E34" i="3"/>
  <c r="D34" i="3"/>
  <c r="H34" i="3"/>
  <c r="I34" i="3"/>
  <c r="J34" i="3"/>
  <c r="K34" i="3"/>
  <c r="G34" i="3"/>
  <c r="Z14" i="1"/>
  <c r="Z17" i="1"/>
  <c r="Z32" i="3"/>
  <c r="Z30" i="3"/>
  <c r="Z28" i="3"/>
  <c r="Z26" i="3"/>
  <c r="Z24" i="3"/>
  <c r="AA32" i="3"/>
  <c r="AA24" i="3"/>
  <c r="W24" i="3"/>
  <c r="L24" i="3"/>
  <c r="AA22" i="3"/>
  <c r="Z22" i="3"/>
  <c r="L22" i="3"/>
  <c r="Z15" i="3"/>
  <c r="Z17" i="3"/>
  <c r="Z18" i="3"/>
  <c r="AA15" i="3"/>
  <c r="AA17" i="3"/>
  <c r="AA18" i="3"/>
  <c r="AA20" i="3"/>
  <c r="AA26" i="3"/>
  <c r="AA28" i="3"/>
  <c r="AA30" i="3"/>
  <c r="AA14" i="3"/>
  <c r="L17" i="3"/>
  <c r="L18" i="3"/>
  <c r="L20" i="3"/>
  <c r="W17" i="3"/>
  <c r="W15" i="3"/>
  <c r="L15" i="3"/>
  <c r="L14" i="3"/>
  <c r="AA30" i="1"/>
  <c r="Z34" i="1"/>
  <c r="W34" i="1"/>
  <c r="L30" i="1"/>
  <c r="Z40" i="1"/>
  <c r="Z41" i="1"/>
  <c r="L41" i="1"/>
  <c r="W28" i="1"/>
  <c r="AA28" i="1"/>
  <c r="AA34" i="3" l="1"/>
  <c r="Z34" i="3"/>
  <c r="D35" i="3"/>
  <c r="D36" i="3" s="1"/>
  <c r="O35" i="3"/>
  <c r="O36" i="3" s="1"/>
  <c r="L34" i="3"/>
  <c r="X34" i="3"/>
  <c r="M34" i="3"/>
  <c r="I36" i="2"/>
  <c r="D37" i="2" s="1"/>
  <c r="AA14" i="2"/>
  <c r="D38" i="2" l="1"/>
  <c r="Z38" i="2" s="1"/>
  <c r="Z36" i="3"/>
  <c r="Z35" i="3"/>
  <c r="W34" i="3"/>
  <c r="X36" i="1"/>
  <c r="V36" i="1"/>
  <c r="T36" i="1"/>
  <c r="U36" i="1"/>
  <c r="S36" i="1"/>
  <c r="R36" i="1"/>
  <c r="Q36" i="1"/>
  <c r="P36" i="1"/>
  <c r="O36" i="1"/>
  <c r="M36" i="1"/>
  <c r="K36" i="1"/>
  <c r="J36" i="1"/>
  <c r="I36" i="1"/>
  <c r="H36" i="1"/>
  <c r="G36" i="1"/>
  <c r="F36" i="1"/>
  <c r="E36" i="1"/>
  <c r="D36" i="1"/>
  <c r="W31" i="1"/>
  <c r="W24" i="1"/>
  <c r="W32" i="1"/>
  <c r="AA34" i="1"/>
  <c r="AA32" i="1"/>
  <c r="Z32" i="1"/>
  <c r="AA25" i="1"/>
  <c r="Z25" i="1"/>
  <c r="L25" i="1"/>
  <c r="AA24" i="1"/>
  <c r="Z24" i="1"/>
  <c r="L27" i="1"/>
  <c r="Z27" i="1"/>
  <c r="AA27" i="1"/>
  <c r="L28" i="1"/>
  <c r="Z28" i="1"/>
  <c r="AA26" i="1"/>
  <c r="Z26" i="1"/>
  <c r="L26" i="1"/>
  <c r="Z22" i="1"/>
  <c r="AA21" i="1"/>
  <c r="Z21" i="1"/>
  <c r="Z15" i="1"/>
  <c r="AA15" i="1"/>
  <c r="AA16" i="1"/>
  <c r="AA17" i="1"/>
  <c r="AA19" i="1"/>
  <c r="AA20" i="1"/>
  <c r="AA22" i="1"/>
  <c r="AA14" i="1"/>
  <c r="O37" i="1" l="1"/>
  <c r="D37" i="1"/>
  <c r="L36" i="1"/>
  <c r="AA36" i="1"/>
  <c r="W36" i="1"/>
  <c r="O38" i="1" s="1"/>
  <c r="W15" i="1"/>
  <c r="W16" i="1"/>
  <c r="W19" i="1"/>
  <c r="L14" i="1"/>
  <c r="L17" i="1"/>
  <c r="L22" i="1"/>
  <c r="Z19" i="1"/>
  <c r="D38" i="1" l="1"/>
  <c r="Z38" i="1" s="1"/>
  <c r="Z37" i="1"/>
  <c r="Z16" i="1"/>
  <c r="Z20" i="1"/>
  <c r="Z36" i="1" l="1"/>
</calcChain>
</file>

<file path=xl/sharedStrings.xml><?xml version="1.0" encoding="utf-8"?>
<sst xmlns="http://schemas.openxmlformats.org/spreadsheetml/2006/main" count="393" uniqueCount="161">
  <si>
    <t>Lp.</t>
  </si>
  <si>
    <t>Liczba godzin</t>
  </si>
  <si>
    <t>ECTS</t>
  </si>
  <si>
    <t>E</t>
  </si>
  <si>
    <t>ZzO</t>
  </si>
  <si>
    <t>Razem</t>
  </si>
  <si>
    <t>* przedmiot zamienny lub w j. angielskim musi wybrać cały rok, aby został uruchomiony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</si>
  <si>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</si>
  <si>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</si>
  <si>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</si>
  <si>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</si>
  <si>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</si>
  <si>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</si>
  <si>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</si>
  <si>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</si>
  <si>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</si>
  <si>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</si>
  <si>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</si>
  <si>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</si>
  <si>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</si>
  <si>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</si>
  <si>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</si>
  <si>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</si>
  <si>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</si>
  <si>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</si>
  <si>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</si>
  <si>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</si>
  <si>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</si>
  <si>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</si>
  <si>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</si>
  <si>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</si>
  <si>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</si>
  <si>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</si>
  <si>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</si>
  <si>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</si>
  <si>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Liczba godzin bez samokształcenia</t>
  </si>
  <si>
    <t>Forma zaliczenia
E - egzamin, 
ZzO - zalicz. na ocenę, 
Z - zalicz. bez oceny</t>
  </si>
  <si>
    <t>Poziom kształcenia</t>
  </si>
  <si>
    <t>Profil kształcenia</t>
  </si>
  <si>
    <t>Podpis Dziekana/Prodziekana</t>
  </si>
  <si>
    <t>Wydział Nauk o Zdrowiu / Oddział Pielęgniarstwa i Położnictwa</t>
  </si>
  <si>
    <t>Położnictwo</t>
  </si>
  <si>
    <t>2015/2016</t>
  </si>
  <si>
    <t>Anatomia</t>
  </si>
  <si>
    <t xml:space="preserve"> </t>
  </si>
  <si>
    <t>Fizjologia</t>
  </si>
  <si>
    <t>dr hab. n. med. prof. nadzw. Maria Świątkowska</t>
  </si>
  <si>
    <t>Patologia</t>
  </si>
  <si>
    <t>Embriologia i genetyka</t>
  </si>
  <si>
    <t>Biochemia i biofizyka</t>
  </si>
  <si>
    <t>Mikrobiologia i parazytologia</t>
  </si>
  <si>
    <t>Farmakologia</t>
  </si>
  <si>
    <t>Psychologia</t>
  </si>
  <si>
    <t>Socjologia</t>
  </si>
  <si>
    <t>Pedagogika</t>
  </si>
  <si>
    <t>Filozofia i etyka zawodu położnej</t>
  </si>
  <si>
    <t>Język angielski</t>
  </si>
  <si>
    <t>Semestr I - zimowy</t>
  </si>
  <si>
    <t>Semestr II -  letni</t>
  </si>
  <si>
    <t>Podstawy opieki położniczej</t>
  </si>
  <si>
    <t>Techniki położnicze i prowadzenie porodu</t>
  </si>
  <si>
    <t>II rok</t>
  </si>
  <si>
    <t>Zdrowie publiczne</t>
  </si>
  <si>
    <t>Semestr III - zimowy</t>
  </si>
  <si>
    <t>Semestr IV -  letni</t>
  </si>
  <si>
    <t>Promocja zdrowia</t>
  </si>
  <si>
    <t xml:space="preserve">Położnictwo i opieka położnicza </t>
  </si>
  <si>
    <t>Neonatologia i opieka neonatologiczna</t>
  </si>
  <si>
    <t>Pediatria i pielęgniarstwo pediatryczne</t>
  </si>
  <si>
    <t>Choroby wewnętrzne</t>
  </si>
  <si>
    <t>Chirurgia</t>
  </si>
  <si>
    <t>Psychiatria</t>
  </si>
  <si>
    <t>Semestr V - zimowy</t>
  </si>
  <si>
    <t>prof. dr hab. n. med. Maria Respondek-Liberska</t>
  </si>
  <si>
    <t>mgr Anna Krzyżanowska</t>
  </si>
  <si>
    <t>Rehabilitacja w położnictwie, neonatologii i ginekologii</t>
  </si>
  <si>
    <t>mgr Bogusława Łopacińska</t>
  </si>
  <si>
    <t>Egzamin dyplomowy licencjacki</t>
  </si>
  <si>
    <t>mgr Alina Przybysz</t>
  </si>
  <si>
    <t>mgr Maria Ciuruś</t>
  </si>
  <si>
    <t>mgr Magdalena Kołodziej</t>
  </si>
  <si>
    <t xml:space="preserve">prof. dr hab. n. med. Grzegorz Krasomski                                                       </t>
  </si>
  <si>
    <t>mgr Anna Bujnowicz</t>
  </si>
  <si>
    <t xml:space="preserve">prof. dr hab. n. med. Grzegorz Krasomski                                                  </t>
  </si>
  <si>
    <t>mgr Grażyna Bebel</t>
  </si>
  <si>
    <t>mgr Małgorzata Pawlaczyk</t>
  </si>
  <si>
    <t>mgr Urszula Rogalska</t>
  </si>
  <si>
    <t>prof. dr hab. n. med. Mirosław Topol</t>
  </si>
  <si>
    <t>prof. dr hab. n. med. Józef Kobos</t>
  </si>
  <si>
    <t>prof. dr hab. n.med. Piotr Kurnatowski</t>
  </si>
  <si>
    <t>mgr Małgorzata Mistrzak</t>
  </si>
  <si>
    <t>dr n. o zdrowiu Danuta Małańczuk</t>
  </si>
  <si>
    <t>dr n. med. Krystyna Bogus</t>
  </si>
  <si>
    <t>prof. dr hab. n. med. Grzegorz Krasomski</t>
  </si>
  <si>
    <t>BHP</t>
  </si>
  <si>
    <t>mgr Julian Wójtowicz</t>
  </si>
  <si>
    <t>Z</t>
  </si>
  <si>
    <t>Przysposobienie biblioteczne</t>
  </si>
  <si>
    <t xml:space="preserve"> dr n. hum. Ryszard Żmuda</t>
  </si>
  <si>
    <t>dr hab. n. med. prof. nadzw. Andrzej Zieliński</t>
  </si>
  <si>
    <t>prof. dr hab. n. med. Janusz Szemraj</t>
  </si>
  <si>
    <t>dr hab. n. hum. prof. nadzw. Mieczysław Gałuszka</t>
  </si>
  <si>
    <t>dr hab. n. med. prof. nadzw. Piotr Woźniak</t>
  </si>
  <si>
    <t>dr n. med. Bogusława Rudnicka</t>
  </si>
  <si>
    <t>dr Kinga Studzińska-Pasieka</t>
  </si>
  <si>
    <t>Badania naukowe w położnictwie</t>
  </si>
  <si>
    <t>mgr Jolanta Smolny</t>
  </si>
  <si>
    <t>Radiologia</t>
  </si>
  <si>
    <t>Prawo</t>
  </si>
  <si>
    <t xml:space="preserve">Zdrowie publiczne </t>
  </si>
  <si>
    <t xml:space="preserve">Podstawowa opieka zdrowotna  </t>
  </si>
  <si>
    <t xml:space="preserve">Dietetyka  </t>
  </si>
  <si>
    <t xml:space="preserve">Badania naukowe w położnictwie </t>
  </si>
  <si>
    <t xml:space="preserve">Zakażenia szpitalne              </t>
  </si>
  <si>
    <t xml:space="preserve">Ginekologia i opieka ginekologiczna  </t>
  </si>
  <si>
    <t>Język migowy*</t>
  </si>
  <si>
    <t xml:space="preserve">Promocja zdrowia  psychicznego </t>
  </si>
  <si>
    <t xml:space="preserve">Anestezjologia i stany zagrożenia życia </t>
  </si>
  <si>
    <t xml:space="preserve">Podstawy ratownictwa medycznego </t>
  </si>
  <si>
    <t>dr hab. n. med. prof. nadzw. Zbigniew Pietrzak</t>
  </si>
  <si>
    <t xml:space="preserve">Techniki położnicze i prowadzenie porodu </t>
  </si>
  <si>
    <t>Zajęcia fakultatywne do wyboru:</t>
  </si>
  <si>
    <t>30*</t>
  </si>
  <si>
    <t>20*</t>
  </si>
  <si>
    <t>10*</t>
  </si>
  <si>
    <t>dr hab. n. med. prof. nadzw. Grażyna Skotnicka-Klonowicz</t>
  </si>
  <si>
    <t>Badania fizykalne</t>
  </si>
  <si>
    <t>Semestr VI -  letni</t>
  </si>
  <si>
    <t>dr hab. n. med. prof. nadzw. Leszek Czupryniak</t>
  </si>
  <si>
    <t>I rok</t>
  </si>
  <si>
    <t>III rok</t>
  </si>
  <si>
    <t>-</t>
  </si>
  <si>
    <t>studia I stopnia</t>
  </si>
  <si>
    <t>studia stacjonarne</t>
  </si>
  <si>
    <t>profil praktyczny</t>
  </si>
  <si>
    <t>zajęcia praktyczne</t>
  </si>
  <si>
    <t>dr n. med. Anna Wojtczak</t>
  </si>
  <si>
    <t>dr n. med. Agnieszka Kotarba</t>
  </si>
  <si>
    <t xml:space="preserve">dr n. med. Kinga Studzińska-Pasieka </t>
  </si>
  <si>
    <t>NAUKI PODSTAWOWE</t>
  </si>
  <si>
    <t>NAUKI SPOŁECZNE</t>
  </si>
  <si>
    <t>NAUKI W ZAKRESIE PODSTAW OPIEKI POŁOŻNICZEJ</t>
  </si>
  <si>
    <t>NAUKI W ZAKRESIE OPIEKI SPECJALISTYCZNEJ</t>
  </si>
  <si>
    <t>A.</t>
  </si>
  <si>
    <t>B.</t>
  </si>
  <si>
    <t>C.</t>
  </si>
  <si>
    <t>D.</t>
  </si>
  <si>
    <t>dr n. o zdrowiu Beata Leśniczak</t>
  </si>
  <si>
    <t xml:space="preserve"> dr n. med. Bogusława Rudnicka</t>
  </si>
  <si>
    <t>dr n. o zdrowiu Krystyna Rochala</t>
  </si>
  <si>
    <t>prof. dr hab. n. med. Jerzy Stańczyk</t>
  </si>
  <si>
    <t>prof. dr hab. n. med. Jerzy Loba</t>
  </si>
  <si>
    <t>prof. dr hab. n. med. Lech Pomorski</t>
  </si>
  <si>
    <t>prof. dr hab. n. med. Iwona Kłoszewska</t>
  </si>
  <si>
    <t>dr hab. n. prawn. Rafał Kubiak</t>
  </si>
  <si>
    <t>dr n. med. Agnieszka Głowacka</t>
  </si>
  <si>
    <t>prof. dr hab. n. med. Janina Grzegorczyk</t>
  </si>
  <si>
    <t xml:space="preserve">dr n. med. Dominika Danowska-Klonowska </t>
  </si>
  <si>
    <t>dr n.med. Bogusława Łopacińska</t>
  </si>
  <si>
    <t>dr n. med. Ewa Piekarska</t>
  </si>
  <si>
    <t>dr n. med.. Agnieszka Szukała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</si>
</sst>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 CE"/>
      <charset val="238"/>
    </font>
    <font>
      <sz val="9"/>
      <color indexed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sz val="11"/>
      <name val="Calibri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6" fillId="3" borderId="0" applyNumberFormat="0" applyBorder="0" applyAlignment="0" applyProtection="0"/>
    <xf numFmtId="0" fontId="1" fillId="0" borderId="0"/>
  </cellStyleXfs>
  <cellXfs count="26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30" fillId="0" borderId="0" xfId="0" applyFont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 textRotation="90"/>
    </xf>
    <xf numFmtId="0" fontId="32" fillId="0" borderId="24" xfId="0" applyFont="1" applyBorder="1" applyAlignment="1">
      <alignment horizontal="center" vertical="center" textRotation="90"/>
    </xf>
    <xf numFmtId="0" fontId="31" fillId="0" borderId="12" xfId="0" applyFont="1" applyBorder="1" applyAlignment="1">
      <alignment horizontal="center" vertical="center" textRotation="90"/>
    </xf>
    <xf numFmtId="0" fontId="32" fillId="0" borderId="12" xfId="0" applyFont="1" applyFill="1" applyBorder="1" applyAlignment="1">
      <alignment horizontal="center" vertical="center" textRotation="90"/>
    </xf>
    <xf numFmtId="0" fontId="32" fillId="0" borderId="29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/>
    </xf>
    <xf numFmtId="0" fontId="32" fillId="0" borderId="25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3" fillId="27" borderId="17" xfId="0" applyFont="1" applyFill="1" applyBorder="1" applyAlignment="1">
      <alignment horizontal="center"/>
    </xf>
    <xf numFmtId="0" fontId="33" fillId="27" borderId="18" xfId="0" applyFont="1" applyFill="1" applyBorder="1" applyAlignment="1">
      <alignment horizontal="center"/>
    </xf>
    <xf numFmtId="0" fontId="33" fillId="27" borderId="15" xfId="0" applyFont="1" applyFill="1" applyBorder="1" applyAlignment="1">
      <alignment horizontal="center"/>
    </xf>
    <xf numFmtId="1" fontId="32" fillId="27" borderId="31" xfId="0" applyNumberFormat="1" applyFont="1" applyFill="1" applyBorder="1" applyAlignment="1">
      <alignment horizontal="center"/>
    </xf>
    <xf numFmtId="0" fontId="32" fillId="27" borderId="17" xfId="0" applyFont="1" applyFill="1" applyBorder="1" applyAlignment="1">
      <alignment vertical="center" wrapText="1"/>
    </xf>
    <xf numFmtId="0" fontId="32" fillId="27" borderId="18" xfId="0" applyFont="1" applyFill="1" applyBorder="1" applyAlignment="1">
      <alignment wrapText="1"/>
    </xf>
    <xf numFmtId="0" fontId="32" fillId="27" borderId="41" xfId="0" applyFont="1" applyFill="1" applyBorder="1" applyAlignment="1">
      <alignment horizontal="center"/>
    </xf>
    <xf numFmtId="0" fontId="32" fillId="0" borderId="13" xfId="0" applyFont="1" applyBorder="1" applyAlignment="1">
      <alignment vertical="center" wrapText="1"/>
    </xf>
    <xf numFmtId="0" fontId="32" fillId="28" borderId="13" xfId="0" applyFont="1" applyFill="1" applyBorder="1" applyAlignment="1">
      <alignment vertical="center" wrapText="1"/>
    </xf>
    <xf numFmtId="0" fontId="31" fillId="27" borderId="15" xfId="0" applyFont="1" applyFill="1" applyBorder="1"/>
    <xf numFmtId="0" fontId="32" fillId="25" borderId="13" xfId="0" applyFont="1" applyFill="1" applyBorder="1" applyAlignment="1">
      <alignment vertical="center" wrapText="1"/>
    </xf>
    <xf numFmtId="0" fontId="32" fillId="26" borderId="13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1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1" fontId="33" fillId="0" borderId="13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" fontId="32" fillId="0" borderId="31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24" borderId="13" xfId="42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2" fillId="28" borderId="10" xfId="0" applyFont="1" applyFill="1" applyBorder="1" applyAlignment="1">
      <alignment vertical="center" wrapText="1"/>
    </xf>
    <xf numFmtId="0" fontId="33" fillId="28" borderId="10" xfId="0" applyFont="1" applyFill="1" applyBorder="1" applyAlignment="1">
      <alignment horizontal="center" vertical="center"/>
    </xf>
    <xf numFmtId="0" fontId="32" fillId="28" borderId="22" xfId="0" applyFont="1" applyFill="1" applyBorder="1" applyAlignment="1">
      <alignment horizontal="center" vertical="center"/>
    </xf>
    <xf numFmtId="0" fontId="32" fillId="28" borderId="14" xfId="0" applyFont="1" applyFill="1" applyBorder="1" applyAlignment="1">
      <alignment horizontal="center" vertical="center"/>
    </xf>
    <xf numFmtId="0" fontId="33" fillId="28" borderId="13" xfId="0" applyFont="1" applyFill="1" applyBorder="1" applyAlignment="1">
      <alignment horizontal="center" vertical="center"/>
    </xf>
    <xf numFmtId="1" fontId="32" fillId="28" borderId="3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2" fillId="25" borderId="10" xfId="0" applyFont="1" applyFill="1" applyBorder="1" applyAlignment="1">
      <alignment vertical="center" wrapText="1"/>
    </xf>
    <xf numFmtId="0" fontId="33" fillId="25" borderId="10" xfId="0" applyFont="1" applyFill="1" applyBorder="1" applyAlignment="1">
      <alignment horizontal="center" vertical="center"/>
    </xf>
    <xf numFmtId="0" fontId="32" fillId="25" borderId="22" xfId="0" applyFont="1" applyFill="1" applyBorder="1" applyAlignment="1">
      <alignment horizontal="center" vertical="center"/>
    </xf>
    <xf numFmtId="0" fontId="32" fillId="25" borderId="14" xfId="0" applyFont="1" applyFill="1" applyBorder="1" applyAlignment="1">
      <alignment horizontal="center" vertical="center"/>
    </xf>
    <xf numFmtId="0" fontId="33" fillId="25" borderId="13" xfId="0" applyFont="1" applyFill="1" applyBorder="1" applyAlignment="1">
      <alignment horizontal="center" vertical="center"/>
    </xf>
    <xf numFmtId="1" fontId="32" fillId="25" borderId="31" xfId="0" applyNumberFormat="1" applyFont="1" applyFill="1" applyBorder="1" applyAlignment="1">
      <alignment horizontal="center" vertical="center"/>
    </xf>
    <xf numFmtId="0" fontId="32" fillId="24" borderId="40" xfId="42" applyFont="1" applyFill="1" applyBorder="1" applyAlignment="1">
      <alignment horizontal="left" vertical="center" wrapText="1"/>
    </xf>
    <xf numFmtId="0" fontId="32" fillId="24" borderId="10" xfId="42" applyFont="1" applyFill="1" applyBorder="1" applyAlignment="1">
      <alignment horizontal="left" vertical="center" wrapText="1"/>
    </xf>
    <xf numFmtId="0" fontId="32" fillId="26" borderId="10" xfId="0" applyFont="1" applyFill="1" applyBorder="1" applyAlignment="1">
      <alignment vertical="center" wrapText="1"/>
    </xf>
    <xf numFmtId="0" fontId="33" fillId="26" borderId="10" xfId="0" applyFont="1" applyFill="1" applyBorder="1" applyAlignment="1">
      <alignment horizontal="center" vertical="center"/>
    </xf>
    <xf numFmtId="0" fontId="32" fillId="26" borderId="22" xfId="0" applyFont="1" applyFill="1" applyBorder="1" applyAlignment="1">
      <alignment horizontal="center" vertical="center"/>
    </xf>
    <xf numFmtId="0" fontId="32" fillId="26" borderId="14" xfId="0" applyFont="1" applyFill="1" applyBorder="1" applyAlignment="1">
      <alignment horizontal="center" vertical="center"/>
    </xf>
    <xf numFmtId="0" fontId="33" fillId="26" borderId="13" xfId="0" applyFont="1" applyFill="1" applyBorder="1" applyAlignment="1">
      <alignment horizontal="center" vertical="center"/>
    </xf>
    <xf numFmtId="1" fontId="32" fillId="26" borderId="31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2" fillId="0" borderId="11" xfId="0" applyFont="1" applyBorder="1" applyAlignment="1">
      <alignment vertical="center" wrapText="1"/>
    </xf>
    <xf numFmtId="0" fontId="32" fillId="0" borderId="12" xfId="0" applyFont="1" applyFill="1" applyBorder="1" applyAlignment="1">
      <alignment horizontal="center" vertical="center"/>
    </xf>
    <xf numFmtId="1" fontId="32" fillId="0" borderId="12" xfId="0" applyNumberFormat="1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4" xfId="0" applyFont="1" applyBorder="1" applyAlignment="1">
      <alignment vertical="center" wrapText="1"/>
    </xf>
    <xf numFmtId="0" fontId="32" fillId="0" borderId="30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12" xfId="0" applyFont="1" applyBorder="1" applyAlignment="1">
      <alignment vertical="center" wrapText="1"/>
    </xf>
    <xf numFmtId="1" fontId="33" fillId="25" borderId="13" xfId="0" applyNumberFormat="1" applyFont="1" applyFill="1" applyBorder="1" applyAlignment="1">
      <alignment horizontal="center" vertical="center"/>
    </xf>
    <xf numFmtId="1" fontId="33" fillId="25" borderId="10" xfId="0" applyNumberFormat="1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vertical="center" wrapText="1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1" fontId="32" fillId="0" borderId="11" xfId="0" applyNumberFormat="1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3" fillId="0" borderId="42" xfId="0" applyFont="1" applyFill="1" applyBorder="1" applyAlignment="1">
      <alignment horizontal="center" vertical="center"/>
    </xf>
    <xf numFmtId="1" fontId="33" fillId="24" borderId="1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10" xfId="0" applyFont="1" applyFill="1" applyBorder="1" applyAlignment="1">
      <alignment vertical="center" wrapText="1"/>
    </xf>
    <xf numFmtId="0" fontId="34" fillId="24" borderId="15" xfId="42" applyFont="1" applyFill="1" applyBorder="1" applyAlignment="1">
      <alignment horizontal="left" vertical="center" wrapText="1"/>
    </xf>
    <xf numFmtId="0" fontId="34" fillId="24" borderId="16" xfId="42" applyFont="1" applyFill="1" applyBorder="1" applyAlignment="1">
      <alignment horizontal="left" vertical="center" wrapText="1"/>
    </xf>
    <xf numFmtId="0" fontId="33" fillId="0" borderId="56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 wrapText="1"/>
    </xf>
    <xf numFmtId="0" fontId="32" fillId="24" borderId="16" xfId="0" applyFont="1" applyFill="1" applyBorder="1" applyAlignment="1">
      <alignment vertical="center" wrapText="1"/>
    </xf>
    <xf numFmtId="0" fontId="32" fillId="0" borderId="57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33" fillId="25" borderId="32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26" borderId="32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26" borderId="46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2" fillId="26" borderId="45" xfId="0" applyFont="1" applyFill="1" applyBorder="1" applyAlignment="1">
      <alignment horizontal="center" vertical="center"/>
    </xf>
    <xf numFmtId="0" fontId="29" fillId="0" borderId="14" xfId="0" applyFont="1" applyBorder="1" applyAlignment="1">
      <alignment vertical="center"/>
    </xf>
    <xf numFmtId="0" fontId="33" fillId="27" borderId="62" xfId="0" applyFont="1" applyFill="1" applyBorder="1" applyAlignment="1">
      <alignment horizontal="center"/>
    </xf>
    <xf numFmtId="0" fontId="32" fillId="27" borderId="15" xfId="0" applyFont="1" applyFill="1" applyBorder="1" applyAlignment="1">
      <alignment horizontal="center"/>
    </xf>
    <xf numFmtId="0" fontId="33" fillId="0" borderId="42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4" fillId="24" borderId="46" xfId="42" applyFont="1" applyFill="1" applyBorder="1" applyAlignment="1">
      <alignment horizontal="left" vertical="center" wrapText="1"/>
    </xf>
    <xf numFmtId="0" fontId="34" fillId="24" borderId="32" xfId="42" applyFont="1" applyFill="1" applyBorder="1" applyAlignment="1">
      <alignment horizontal="left" vertical="center" wrapText="1"/>
    </xf>
    <xf numFmtId="1" fontId="32" fillId="0" borderId="14" xfId="0" applyNumberFormat="1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0" fontId="32" fillId="26" borderId="32" xfId="0" applyFont="1" applyFill="1" applyBorder="1" applyAlignment="1">
      <alignment vertical="center" wrapText="1"/>
    </xf>
    <xf numFmtId="0" fontId="33" fillId="0" borderId="33" xfId="0" applyFont="1" applyFill="1" applyBorder="1" applyAlignment="1">
      <alignment horizontal="center" vertical="center"/>
    </xf>
    <xf numFmtId="0" fontId="32" fillId="24" borderId="13" xfId="42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center" vertical="center"/>
    </xf>
    <xf numFmtId="0" fontId="32" fillId="24" borderId="42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horizontal="center" vertical="center"/>
    </xf>
    <xf numFmtId="0" fontId="33" fillId="27" borderId="57" xfId="0" applyFont="1" applyFill="1" applyBorder="1" applyAlignment="1">
      <alignment horizontal="center"/>
    </xf>
    <xf numFmtId="0" fontId="33" fillId="0" borderId="45" xfId="0" applyFont="1" applyFill="1" applyBorder="1" applyAlignment="1">
      <alignment horizontal="center" vertical="center"/>
    </xf>
    <xf numFmtId="0" fontId="32" fillId="28" borderId="45" xfId="0" applyFont="1" applyFill="1" applyBorder="1" applyAlignment="1">
      <alignment horizontal="center" vertical="center"/>
    </xf>
    <xf numFmtId="0" fontId="32" fillId="25" borderId="45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/>
    </xf>
    <xf numFmtId="0" fontId="32" fillId="28" borderId="22" xfId="0" applyFont="1" applyFill="1" applyBorder="1" applyAlignment="1">
      <alignment vertical="center"/>
    </xf>
    <xf numFmtId="0" fontId="33" fillId="26" borderId="22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29" fillId="0" borderId="22" xfId="0" applyFont="1" applyBorder="1" applyAlignment="1">
      <alignment vertical="center"/>
    </xf>
    <xf numFmtId="0" fontId="32" fillId="25" borderId="31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1" fontId="32" fillId="0" borderId="12" xfId="0" applyNumberFormat="1" applyFont="1" applyBorder="1" applyAlignment="1">
      <alignment horizontal="center" vertical="center"/>
    </xf>
    <xf numFmtId="0" fontId="32" fillId="29" borderId="0" xfId="42" applyFont="1" applyFill="1" applyBorder="1" applyAlignment="1">
      <alignment horizontal="left" vertical="center" wrapText="1"/>
    </xf>
    <xf numFmtId="0" fontId="32" fillId="29" borderId="10" xfId="0" applyFont="1" applyFill="1" applyBorder="1" applyAlignment="1">
      <alignment vertical="center" wrapText="1"/>
    </xf>
    <xf numFmtId="0" fontId="33" fillId="29" borderId="10" xfId="0" applyFont="1" applyFill="1" applyBorder="1" applyAlignment="1">
      <alignment horizontal="center" vertical="center"/>
    </xf>
    <xf numFmtId="0" fontId="33" fillId="29" borderId="46" xfId="0" applyFont="1" applyFill="1" applyBorder="1" applyAlignment="1">
      <alignment horizontal="center" vertical="center"/>
    </xf>
    <xf numFmtId="0" fontId="32" fillId="29" borderId="14" xfId="0" applyFont="1" applyFill="1" applyBorder="1" applyAlignment="1">
      <alignment horizontal="center" vertical="center"/>
    </xf>
    <xf numFmtId="0" fontId="32" fillId="29" borderId="45" xfId="0" applyFont="1" applyFill="1" applyBorder="1" applyAlignment="1">
      <alignment horizontal="center" vertical="center"/>
    </xf>
    <xf numFmtId="0" fontId="33" fillId="29" borderId="32" xfId="0" applyFont="1" applyFill="1" applyBorder="1" applyAlignment="1">
      <alignment horizontal="center" vertical="center"/>
    </xf>
    <xf numFmtId="0" fontId="33" fillId="29" borderId="42" xfId="0" applyFont="1" applyFill="1" applyBorder="1" applyAlignment="1">
      <alignment horizontal="center" vertical="center"/>
    </xf>
    <xf numFmtId="0" fontId="32" fillId="29" borderId="33" xfId="0" applyFont="1" applyFill="1" applyBorder="1" applyAlignment="1">
      <alignment horizontal="center" vertical="center"/>
    </xf>
    <xf numFmtId="0" fontId="32" fillId="29" borderId="60" xfId="0" applyFont="1" applyFill="1" applyBorder="1" applyAlignment="1">
      <alignment horizontal="center" vertical="center"/>
    </xf>
    <xf numFmtId="1" fontId="32" fillId="29" borderId="31" xfId="0" applyNumberFormat="1" applyFont="1" applyFill="1" applyBorder="1" applyAlignment="1">
      <alignment horizontal="center" vertical="center"/>
    </xf>
    <xf numFmtId="0" fontId="32" fillId="29" borderId="3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32" fillId="0" borderId="26" xfId="0" applyNumberFormat="1" applyFont="1" applyFill="1" applyBorder="1" applyAlignment="1">
      <alignment horizontal="center" vertical="center"/>
    </xf>
    <xf numFmtId="1" fontId="32" fillId="28" borderId="15" xfId="0" applyNumberFormat="1" applyFont="1" applyFill="1" applyBorder="1" applyAlignment="1">
      <alignment horizontal="center" vertical="center"/>
    </xf>
    <xf numFmtId="0" fontId="32" fillId="27" borderId="15" xfId="0" applyFont="1" applyFill="1" applyBorder="1" applyAlignment="1">
      <alignment horizontal="center" vertical="center"/>
    </xf>
    <xf numFmtId="0" fontId="32" fillId="28" borderId="17" xfId="0" applyFont="1" applyFill="1" applyBorder="1" applyAlignment="1">
      <alignment vertical="center" wrapText="1"/>
    </xf>
    <xf numFmtId="0" fontId="32" fillId="28" borderId="18" xfId="0" applyFont="1" applyFill="1" applyBorder="1" applyAlignment="1">
      <alignment wrapText="1"/>
    </xf>
    <xf numFmtId="0" fontId="33" fillId="28" borderId="18" xfId="0" applyFont="1" applyFill="1" applyBorder="1" applyAlignment="1">
      <alignment horizontal="center"/>
    </xf>
    <xf numFmtId="0" fontId="32" fillId="28" borderId="41" xfId="0" applyFont="1" applyFill="1" applyBorder="1" applyAlignment="1">
      <alignment horizontal="center"/>
    </xf>
    <xf numFmtId="0" fontId="33" fillId="28" borderId="15" xfId="0" applyFont="1" applyFill="1" applyBorder="1" applyAlignment="1">
      <alignment horizontal="center"/>
    </xf>
    <xf numFmtId="0" fontId="33" fillId="28" borderId="17" xfId="0" applyFont="1" applyFill="1" applyBorder="1" applyAlignment="1">
      <alignment horizontal="center"/>
    </xf>
    <xf numFmtId="0" fontId="33" fillId="28" borderId="57" xfId="0" applyFont="1" applyFill="1" applyBorder="1" applyAlignment="1">
      <alignment horizontal="center"/>
    </xf>
    <xf numFmtId="1" fontId="32" fillId="28" borderId="31" xfId="0" applyNumberFormat="1" applyFont="1" applyFill="1" applyBorder="1" applyAlignment="1">
      <alignment horizontal="center"/>
    </xf>
    <xf numFmtId="0" fontId="31" fillId="28" borderId="15" xfId="0" applyFont="1" applyFill="1" applyBorder="1"/>
    <xf numFmtId="0" fontId="32" fillId="28" borderId="15" xfId="0" applyFont="1" applyFill="1" applyBorder="1" applyAlignment="1">
      <alignment horizontal="center" vertical="center"/>
    </xf>
    <xf numFmtId="0" fontId="32" fillId="26" borderId="22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31" xfId="0" applyFont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32" fillId="0" borderId="34" xfId="0" applyNumberFormat="1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4" fillId="24" borderId="43" xfId="42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32" fillId="24" borderId="34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55" xfId="0" applyBorder="1" applyAlignment="1">
      <alignment horizontal="left" vertical="center" wrapText="1"/>
    </xf>
    <xf numFmtId="0" fontId="32" fillId="24" borderId="43" xfId="42" applyFont="1" applyFill="1" applyBorder="1" applyAlignment="1">
      <alignment horizontal="left" vertical="center" wrapText="1"/>
    </xf>
    <xf numFmtId="0" fontId="32" fillId="0" borderId="24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39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39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wrapText="1"/>
    </xf>
    <xf numFmtId="0" fontId="32" fillId="24" borderId="33" xfId="0" applyFont="1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" fontId="33" fillId="0" borderId="42" xfId="0" applyNumberFormat="1" applyFont="1" applyFill="1" applyBorder="1" applyAlignment="1">
      <alignment horizontal="center" vertical="center"/>
    </xf>
    <xf numFmtId="0" fontId="31" fillId="0" borderId="26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0" fillId="0" borderId="51" xfId="0" applyBorder="1" applyAlignment="1">
      <alignment horizontal="center" vertical="center"/>
    </xf>
    <xf numFmtId="0" fontId="34" fillId="24" borderId="38" xfId="42" applyFont="1" applyFill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33" fillId="0" borderId="33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33" fillId="0" borderId="3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3" xfId="42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59"/>
  <sheetViews>
    <sheetView view="pageBreakPreview" topLeftCell="A14" zoomScale="66" zoomScaleNormal="90" zoomScaleSheetLayoutView="66" workbookViewId="0">
      <selection activeCell="B30" sqref="B30:B31"/>
    </sheetView>
  </sheetViews>
  <sheetFormatPr defaultRowHeight="12.75"/>
  <cols>
    <col min="1" max="1" width="4.140625" style="205" bestFit="1" customWidth="1"/>
    <col min="2" max="2" width="67.5703125" bestFit="1" customWidth="1"/>
    <col min="3" max="3" width="55.7109375" bestFit="1" customWidth="1"/>
    <col min="4" max="6" width="4.140625" bestFit="1" customWidth="1"/>
    <col min="7" max="7" width="5.7109375" customWidth="1"/>
    <col min="8" max="8" width="5.85546875" customWidth="1"/>
    <col min="9" max="9" width="4.42578125" bestFit="1" customWidth="1"/>
    <col min="10" max="11" width="4.140625" bestFit="1" customWidth="1"/>
    <col min="12" max="12" width="4.42578125" bestFit="1" customWidth="1"/>
    <col min="13" max="13" width="5" bestFit="1" customWidth="1"/>
    <col min="14" max="14" width="18.5703125" bestFit="1" customWidth="1"/>
    <col min="15" max="24" width="4.140625" bestFit="1" customWidth="1"/>
    <col min="25" max="25" width="18.5703125" bestFit="1" customWidth="1"/>
    <col min="26" max="26" width="6.7109375" customWidth="1"/>
    <col min="27" max="27" width="6" customWidth="1"/>
  </cols>
  <sheetData>
    <row r="1" spans="1:34" ht="25.5" customHeight="1">
      <c r="A1" s="201"/>
      <c r="B1" s="13" t="s">
        <v>11</v>
      </c>
      <c r="C1" s="29" t="s">
        <v>40</v>
      </c>
      <c r="H1" s="7"/>
      <c r="I1" s="7"/>
      <c r="J1" s="7"/>
      <c r="K1" s="7"/>
      <c r="L1" s="7"/>
      <c r="M1" s="16" t="s">
        <v>15</v>
      </c>
      <c r="N1" s="18" t="s">
        <v>24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8"/>
      <c r="AC1" s="1"/>
      <c r="AD1" s="1"/>
      <c r="AE1" s="1"/>
      <c r="AF1" s="1"/>
    </row>
    <row r="2" spans="1:34" ht="18.75">
      <c r="A2" s="201"/>
      <c r="B2" s="14" t="s">
        <v>12</v>
      </c>
      <c r="C2" s="30" t="s">
        <v>41</v>
      </c>
      <c r="H2" s="6"/>
      <c r="I2" s="6"/>
      <c r="J2" s="6"/>
      <c r="K2" s="6"/>
      <c r="L2" s="6"/>
      <c r="M2" s="17" t="s">
        <v>16</v>
      </c>
      <c r="N2" s="19" t="s">
        <v>29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1"/>
      <c r="AD2" s="1"/>
      <c r="AE2" s="1"/>
      <c r="AF2" s="1"/>
    </row>
    <row r="3" spans="1:34" ht="18.75">
      <c r="A3" s="201"/>
      <c r="B3" s="14" t="s">
        <v>33</v>
      </c>
      <c r="C3" s="30" t="s">
        <v>131</v>
      </c>
      <c r="H3" s="6"/>
      <c r="I3" s="6"/>
      <c r="J3" s="6"/>
      <c r="K3" s="6"/>
      <c r="L3" s="6"/>
      <c r="M3" s="17" t="s">
        <v>22</v>
      </c>
      <c r="N3" s="19" t="s">
        <v>25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1"/>
      <c r="AD3" s="1"/>
      <c r="AE3" s="1"/>
      <c r="AF3" s="1"/>
    </row>
    <row r="4" spans="1:34" ht="18.75">
      <c r="A4" s="201"/>
      <c r="B4" s="14" t="s">
        <v>37</v>
      </c>
      <c r="C4" s="30" t="s">
        <v>132</v>
      </c>
      <c r="H4" s="6"/>
      <c r="I4" s="6"/>
      <c r="J4" s="6"/>
      <c r="K4" s="6"/>
      <c r="L4" s="6"/>
      <c r="M4" s="17" t="s">
        <v>23</v>
      </c>
      <c r="N4" s="19" t="s">
        <v>26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/>
      <c r="AC4" s="1"/>
      <c r="AD4" s="1"/>
      <c r="AE4" s="1"/>
      <c r="AF4" s="1"/>
    </row>
    <row r="5" spans="1:34" ht="18.75">
      <c r="A5" s="201"/>
      <c r="B5" s="14" t="s">
        <v>38</v>
      </c>
      <c r="C5" s="30" t="s">
        <v>134</v>
      </c>
      <c r="H5" s="6"/>
      <c r="I5" s="6"/>
      <c r="J5" s="6"/>
      <c r="K5" s="6"/>
      <c r="L5" s="6"/>
      <c r="M5" s="17" t="s">
        <v>19</v>
      </c>
      <c r="N5" s="19" t="s">
        <v>135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1"/>
      <c r="AD5" s="1"/>
      <c r="AE5" s="1"/>
      <c r="AF5" s="1"/>
    </row>
    <row r="6" spans="1:34" ht="18.75">
      <c r="A6" s="201"/>
      <c r="B6" s="14" t="s">
        <v>30</v>
      </c>
      <c r="C6" s="30" t="s">
        <v>133</v>
      </c>
      <c r="H6" s="6"/>
      <c r="I6" s="6"/>
      <c r="J6" s="6"/>
      <c r="K6" s="6"/>
      <c r="L6" s="6"/>
      <c r="M6" s="17" t="s">
        <v>20</v>
      </c>
      <c r="N6" s="19" t="s">
        <v>27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1"/>
      <c r="AD6" s="1"/>
      <c r="AE6" s="1"/>
      <c r="AF6" s="1"/>
    </row>
    <row r="7" spans="1:34" ht="18.75">
      <c r="A7" s="201"/>
      <c r="B7" s="14" t="s">
        <v>13</v>
      </c>
      <c r="C7" s="30" t="s">
        <v>129</v>
      </c>
      <c r="H7" s="6"/>
      <c r="I7" s="6"/>
      <c r="J7" s="6"/>
      <c r="K7" s="6"/>
      <c r="L7" s="6"/>
      <c r="M7" s="183" t="s">
        <v>21</v>
      </c>
      <c r="N7" s="19" t="s">
        <v>7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1"/>
      <c r="AD7" s="1"/>
      <c r="AE7" s="1"/>
      <c r="AF7" s="1"/>
    </row>
    <row r="8" spans="1:34" ht="19.5" thickBot="1">
      <c r="A8" s="201"/>
      <c r="B8" s="15" t="s">
        <v>14</v>
      </c>
      <c r="C8" s="31" t="s">
        <v>42</v>
      </c>
      <c r="H8" s="6"/>
      <c r="I8" s="10"/>
      <c r="J8" s="6"/>
      <c r="K8" s="6"/>
      <c r="L8" s="6"/>
      <c r="M8" s="184" t="s">
        <v>32</v>
      </c>
      <c r="N8" s="20" t="s">
        <v>28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1"/>
      <c r="AD8" s="1"/>
      <c r="AE8" s="1"/>
      <c r="AF8" s="1"/>
    </row>
    <row r="9" spans="1:34" ht="19.5" thickBot="1">
      <c r="A9" s="202"/>
      <c r="B9" s="11"/>
      <c r="C9" s="1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1"/>
      <c r="AD9" s="1"/>
      <c r="AE9" s="1"/>
      <c r="AF9" s="1"/>
    </row>
    <row r="10" spans="1:34" ht="15.75" thickBot="1">
      <c r="A10" s="224" t="s">
        <v>0</v>
      </c>
      <c r="B10" s="224" t="s">
        <v>9</v>
      </c>
      <c r="C10" s="221" t="s">
        <v>8</v>
      </c>
      <c r="D10" s="225" t="s">
        <v>1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37" t="s">
        <v>34</v>
      </c>
      <c r="AA10" s="234" t="s">
        <v>10</v>
      </c>
      <c r="AB10" s="9"/>
      <c r="AC10" s="2"/>
      <c r="AD10" s="2"/>
      <c r="AE10" s="2"/>
      <c r="AF10" s="2"/>
      <c r="AG10" s="3"/>
      <c r="AH10" s="3"/>
    </row>
    <row r="11" spans="1:34" ht="15.75" thickBot="1">
      <c r="A11" s="224"/>
      <c r="B11" s="224"/>
      <c r="C11" s="222"/>
      <c r="D11" s="227" t="s">
        <v>57</v>
      </c>
      <c r="E11" s="228"/>
      <c r="F11" s="228"/>
      <c r="G11" s="228"/>
      <c r="H11" s="228"/>
      <c r="I11" s="228"/>
      <c r="J11" s="228"/>
      <c r="K11" s="228"/>
      <c r="L11" s="228"/>
      <c r="M11" s="228"/>
      <c r="N11" s="27"/>
      <c r="O11" s="229" t="s">
        <v>58</v>
      </c>
      <c r="P11" s="230"/>
      <c r="Q11" s="230"/>
      <c r="R11" s="230"/>
      <c r="S11" s="230"/>
      <c r="T11" s="230"/>
      <c r="U11" s="230"/>
      <c r="V11" s="229"/>
      <c r="W11" s="230"/>
      <c r="X11" s="230"/>
      <c r="Y11" s="230"/>
      <c r="Z11" s="238"/>
      <c r="AA11" s="235"/>
      <c r="AB11" s="9"/>
      <c r="AC11" s="2"/>
      <c r="AD11" s="2"/>
      <c r="AE11" s="2"/>
      <c r="AF11" s="2"/>
      <c r="AG11" s="3"/>
      <c r="AH11" s="3"/>
    </row>
    <row r="12" spans="1:34" ht="61.5" thickBot="1">
      <c r="A12" s="224"/>
      <c r="B12" s="224"/>
      <c r="C12" s="223"/>
      <c r="D12" s="21" t="s">
        <v>15</v>
      </c>
      <c r="E12" s="22" t="s">
        <v>16</v>
      </c>
      <c r="F12" s="22" t="s">
        <v>17</v>
      </c>
      <c r="G12" s="22" t="s">
        <v>18</v>
      </c>
      <c r="H12" s="22" t="s">
        <v>19</v>
      </c>
      <c r="I12" s="22" t="s">
        <v>20</v>
      </c>
      <c r="J12" s="22" t="s">
        <v>21</v>
      </c>
      <c r="K12" s="24" t="s">
        <v>32</v>
      </c>
      <c r="L12" s="22" t="s">
        <v>31</v>
      </c>
      <c r="M12" s="23" t="s">
        <v>2</v>
      </c>
      <c r="N12" s="25" t="s">
        <v>36</v>
      </c>
      <c r="O12" s="26" t="s">
        <v>15</v>
      </c>
      <c r="P12" s="21" t="s">
        <v>16</v>
      </c>
      <c r="Q12" s="22" t="s">
        <v>17</v>
      </c>
      <c r="R12" s="22" t="s">
        <v>18</v>
      </c>
      <c r="S12" s="22" t="s">
        <v>19</v>
      </c>
      <c r="T12" s="22" t="s">
        <v>20</v>
      </c>
      <c r="U12" s="22" t="s">
        <v>21</v>
      </c>
      <c r="V12" s="26" t="s">
        <v>32</v>
      </c>
      <c r="W12" s="22" t="s">
        <v>31</v>
      </c>
      <c r="X12" s="23" t="s">
        <v>2</v>
      </c>
      <c r="Y12" s="25" t="s">
        <v>36</v>
      </c>
      <c r="Z12" s="238"/>
      <c r="AA12" s="236"/>
      <c r="AB12" s="2"/>
      <c r="AC12" s="2"/>
      <c r="AD12" s="2"/>
      <c r="AE12" s="2"/>
      <c r="AF12" s="2"/>
      <c r="AG12" s="3"/>
      <c r="AH12" s="3"/>
    </row>
    <row r="13" spans="1:34" ht="20.100000000000001" customHeight="1">
      <c r="A13" s="189" t="s">
        <v>143</v>
      </c>
      <c r="B13" s="36" t="s">
        <v>139</v>
      </c>
      <c r="C13" s="37"/>
      <c r="D13" s="33"/>
      <c r="E13" s="33"/>
      <c r="F13" s="33"/>
      <c r="G13" s="33"/>
      <c r="H13" s="33"/>
      <c r="I13" s="33"/>
      <c r="J13" s="33"/>
      <c r="K13" s="33"/>
      <c r="L13" s="33"/>
      <c r="M13" s="38"/>
      <c r="N13" s="34"/>
      <c r="O13" s="32"/>
      <c r="P13" s="33"/>
      <c r="Q13" s="33"/>
      <c r="R13" s="33"/>
      <c r="S13" s="33"/>
      <c r="T13" s="33"/>
      <c r="U13" s="33"/>
      <c r="V13" s="33"/>
      <c r="W13" s="33"/>
      <c r="X13" s="38"/>
      <c r="Y13" s="157"/>
      <c r="Z13" s="35"/>
      <c r="AA13" s="41"/>
      <c r="AB13" s="2"/>
      <c r="AC13" s="2"/>
      <c r="AD13" s="2"/>
      <c r="AE13" s="2"/>
      <c r="AF13" s="2"/>
      <c r="AG13" s="3"/>
      <c r="AH13" s="3"/>
    </row>
    <row r="14" spans="1:34" s="56" customFormat="1" ht="20.100000000000001" customHeight="1">
      <c r="A14" s="53">
        <v>1</v>
      </c>
      <c r="B14" s="39" t="s">
        <v>43</v>
      </c>
      <c r="C14" s="45" t="s">
        <v>87</v>
      </c>
      <c r="D14" s="46">
        <v>30</v>
      </c>
      <c r="E14" s="46">
        <v>30</v>
      </c>
      <c r="F14" s="46">
        <v>15</v>
      </c>
      <c r="G14" s="46"/>
      <c r="H14" s="46"/>
      <c r="I14" s="46"/>
      <c r="J14" s="46"/>
      <c r="K14" s="109">
        <v>15</v>
      </c>
      <c r="L14" s="47">
        <f t="shared" ref="L14:L25" si="0">SUM(D14:K14)</f>
        <v>90</v>
      </c>
      <c r="M14" s="48">
        <v>3</v>
      </c>
      <c r="N14" s="49" t="s">
        <v>3</v>
      </c>
      <c r="O14" s="50"/>
      <c r="P14" s="46"/>
      <c r="Q14" s="46"/>
      <c r="R14" s="46"/>
      <c r="S14" s="46"/>
      <c r="T14" s="46"/>
      <c r="U14" s="46"/>
      <c r="V14" s="46" t="s">
        <v>44</v>
      </c>
      <c r="W14" s="47" t="s">
        <v>44</v>
      </c>
      <c r="X14" s="48" t="s">
        <v>44</v>
      </c>
      <c r="Y14" s="158" t="s">
        <v>44</v>
      </c>
      <c r="Z14" s="52">
        <f t="shared" ref="Z14:Z22" si="1">SUM(D14:K14)+SUM(O14:V14)</f>
        <v>90</v>
      </c>
      <c r="AA14" s="53">
        <f>SUM(M14,X14)</f>
        <v>3</v>
      </c>
      <c r="AB14" s="54"/>
      <c r="AC14" s="54"/>
      <c r="AD14" s="54"/>
      <c r="AE14" s="54"/>
      <c r="AF14" s="54"/>
      <c r="AG14" s="55"/>
      <c r="AH14" s="55"/>
    </row>
    <row r="15" spans="1:34" s="56" customFormat="1" ht="20.100000000000001" customHeight="1">
      <c r="A15" s="53">
        <v>2</v>
      </c>
      <c r="B15" s="39" t="s">
        <v>45</v>
      </c>
      <c r="C15" s="45" t="s">
        <v>46</v>
      </c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49"/>
      <c r="O15" s="50">
        <v>40</v>
      </c>
      <c r="P15" s="46">
        <v>20</v>
      </c>
      <c r="Q15" s="46">
        <v>15</v>
      </c>
      <c r="R15" s="46"/>
      <c r="S15" s="46"/>
      <c r="T15" s="46"/>
      <c r="U15" s="46"/>
      <c r="V15" s="46">
        <v>15</v>
      </c>
      <c r="W15" s="47">
        <f>SUM(O15:V15)</f>
        <v>90</v>
      </c>
      <c r="X15" s="48">
        <v>3</v>
      </c>
      <c r="Y15" s="103" t="s">
        <v>3</v>
      </c>
      <c r="Z15" s="52">
        <f t="shared" si="1"/>
        <v>90</v>
      </c>
      <c r="AA15" s="53">
        <f t="shared" ref="AA15:AA25" si="2">SUM(M15,X15)</f>
        <v>3</v>
      </c>
      <c r="AB15" s="54"/>
      <c r="AC15" s="54"/>
      <c r="AD15" s="54"/>
      <c r="AE15" s="54"/>
      <c r="AF15" s="54"/>
      <c r="AG15" s="55"/>
      <c r="AH15" s="55"/>
    </row>
    <row r="16" spans="1:34" s="56" customFormat="1" ht="20.100000000000001" customHeight="1">
      <c r="A16" s="53">
        <v>3</v>
      </c>
      <c r="B16" s="57" t="s">
        <v>47</v>
      </c>
      <c r="C16" s="45" t="s">
        <v>88</v>
      </c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49"/>
      <c r="O16" s="58">
        <v>25</v>
      </c>
      <c r="P16" s="47">
        <v>20</v>
      </c>
      <c r="Q16" s="47"/>
      <c r="R16" s="47"/>
      <c r="S16" s="47"/>
      <c r="T16" s="47"/>
      <c r="U16" s="47"/>
      <c r="V16" s="47">
        <v>15</v>
      </c>
      <c r="W16" s="47">
        <f>SUM(O16:V16)</f>
        <v>60</v>
      </c>
      <c r="X16" s="48">
        <v>2</v>
      </c>
      <c r="Y16" s="103" t="s">
        <v>4</v>
      </c>
      <c r="Z16" s="52">
        <f t="shared" si="1"/>
        <v>60</v>
      </c>
      <c r="AA16" s="53">
        <f t="shared" si="2"/>
        <v>2</v>
      </c>
      <c r="AB16" s="54"/>
      <c r="AC16" s="54"/>
      <c r="AD16" s="54"/>
      <c r="AE16" s="54"/>
      <c r="AF16" s="54"/>
      <c r="AG16" s="55"/>
      <c r="AH16" s="55"/>
    </row>
    <row r="17" spans="1:34" s="56" customFormat="1" ht="20.100000000000001" customHeight="1">
      <c r="A17" s="214">
        <v>4</v>
      </c>
      <c r="B17" s="215" t="s">
        <v>48</v>
      </c>
      <c r="C17" s="45" t="s">
        <v>99</v>
      </c>
      <c r="D17" s="47">
        <v>5</v>
      </c>
      <c r="E17" s="47"/>
      <c r="F17" s="47">
        <v>10</v>
      </c>
      <c r="G17" s="47"/>
      <c r="H17" s="47"/>
      <c r="I17" s="47"/>
      <c r="J17" s="47"/>
      <c r="K17" s="47"/>
      <c r="L17" s="207">
        <f t="shared" si="0"/>
        <v>15</v>
      </c>
      <c r="M17" s="209">
        <v>1</v>
      </c>
      <c r="N17" s="211" t="s">
        <v>4</v>
      </c>
      <c r="O17" s="58">
        <v>10</v>
      </c>
      <c r="P17" s="47"/>
      <c r="Q17" s="47">
        <v>20</v>
      </c>
      <c r="R17" s="47"/>
      <c r="S17" s="47"/>
      <c r="T17" s="47"/>
      <c r="U17" s="47"/>
      <c r="V17" s="47">
        <v>15</v>
      </c>
      <c r="W17" s="207">
        <f>SUM(O17:V17)</f>
        <v>45</v>
      </c>
      <c r="X17" s="209">
        <v>1</v>
      </c>
      <c r="Y17" s="211" t="s">
        <v>3</v>
      </c>
      <c r="Z17" s="213">
        <f t="shared" si="1"/>
        <v>60</v>
      </c>
      <c r="AA17" s="214">
        <f t="shared" si="2"/>
        <v>2</v>
      </c>
      <c r="AB17" s="54"/>
      <c r="AC17" s="54"/>
      <c r="AD17" s="54"/>
      <c r="AE17" s="54"/>
      <c r="AF17" s="54"/>
      <c r="AG17" s="55"/>
      <c r="AH17" s="55"/>
    </row>
    <row r="18" spans="1:34" s="56" customFormat="1" ht="20.100000000000001" customHeight="1">
      <c r="A18" s="212"/>
      <c r="B18" s="216"/>
      <c r="C18" s="45" t="s">
        <v>157</v>
      </c>
      <c r="D18" s="47"/>
      <c r="E18" s="47"/>
      <c r="F18" s="47"/>
      <c r="G18" s="47"/>
      <c r="H18" s="47"/>
      <c r="I18" s="47"/>
      <c r="J18" s="47"/>
      <c r="K18" s="47"/>
      <c r="L18" s="208"/>
      <c r="M18" s="210"/>
      <c r="N18" s="212"/>
      <c r="O18" s="58"/>
      <c r="P18" s="47"/>
      <c r="Q18" s="47"/>
      <c r="R18" s="47"/>
      <c r="S18" s="47"/>
      <c r="T18" s="47"/>
      <c r="U18" s="47"/>
      <c r="V18" s="47"/>
      <c r="W18" s="208"/>
      <c r="X18" s="210"/>
      <c r="Y18" s="212"/>
      <c r="Z18" s="212"/>
      <c r="AA18" s="212"/>
      <c r="AB18" s="54"/>
      <c r="AC18" s="54"/>
      <c r="AD18" s="54"/>
      <c r="AE18" s="54"/>
      <c r="AF18" s="54"/>
      <c r="AG18" s="55"/>
      <c r="AH18" s="55"/>
    </row>
    <row r="19" spans="1:34" s="56" customFormat="1" ht="20.100000000000001" customHeight="1">
      <c r="A19" s="53">
        <v>5</v>
      </c>
      <c r="B19" s="57" t="s">
        <v>49</v>
      </c>
      <c r="C19" s="45" t="s">
        <v>100</v>
      </c>
      <c r="D19" s="47"/>
      <c r="E19" s="47"/>
      <c r="F19" s="47"/>
      <c r="G19" s="47"/>
      <c r="H19" s="47"/>
      <c r="I19" s="47"/>
      <c r="J19" s="47"/>
      <c r="K19" s="47"/>
      <c r="L19" s="47"/>
      <c r="M19" s="48"/>
      <c r="N19" s="49"/>
      <c r="O19" s="58">
        <v>15</v>
      </c>
      <c r="P19" s="47">
        <v>10</v>
      </c>
      <c r="Q19" s="47">
        <v>5</v>
      </c>
      <c r="R19" s="47"/>
      <c r="S19" s="47"/>
      <c r="T19" s="47"/>
      <c r="U19" s="47"/>
      <c r="V19" s="47">
        <v>15</v>
      </c>
      <c r="W19" s="47">
        <f>SUM(O19:V19)</f>
        <v>45</v>
      </c>
      <c r="X19" s="48">
        <v>1</v>
      </c>
      <c r="Y19" s="103" t="s">
        <v>4</v>
      </c>
      <c r="Z19" s="52">
        <f t="shared" si="1"/>
        <v>45</v>
      </c>
      <c r="AA19" s="53">
        <f t="shared" si="2"/>
        <v>1</v>
      </c>
      <c r="AB19" s="54"/>
      <c r="AC19" s="54"/>
      <c r="AD19" s="54"/>
      <c r="AE19" s="54"/>
      <c r="AF19" s="54"/>
      <c r="AG19" s="55"/>
      <c r="AH19" s="55"/>
    </row>
    <row r="20" spans="1:34" s="56" customFormat="1" ht="20.100000000000001" customHeight="1">
      <c r="A20" s="214">
        <v>6</v>
      </c>
      <c r="B20" s="215" t="s">
        <v>50</v>
      </c>
      <c r="C20" s="45" t="s">
        <v>156</v>
      </c>
      <c r="D20" s="47"/>
      <c r="E20" s="47"/>
      <c r="F20" s="47"/>
      <c r="G20" s="47"/>
      <c r="H20" s="47"/>
      <c r="I20" s="47"/>
      <c r="J20" s="47"/>
      <c r="K20" s="47"/>
      <c r="L20" s="47"/>
      <c r="M20" s="48"/>
      <c r="N20" s="49"/>
      <c r="O20" s="58">
        <v>9</v>
      </c>
      <c r="P20" s="47"/>
      <c r="Q20" s="47">
        <v>8</v>
      </c>
      <c r="R20" s="47"/>
      <c r="S20" s="47"/>
      <c r="T20" s="47"/>
      <c r="U20" s="47"/>
      <c r="V20" s="47">
        <v>15</v>
      </c>
      <c r="W20" s="47">
        <f>SUM(O20:V20)</f>
        <v>32</v>
      </c>
      <c r="X20" s="48">
        <v>0.5</v>
      </c>
      <c r="Y20" s="103" t="s">
        <v>4</v>
      </c>
      <c r="Z20" s="52">
        <f t="shared" si="1"/>
        <v>32</v>
      </c>
      <c r="AA20" s="53">
        <f t="shared" si="2"/>
        <v>0.5</v>
      </c>
      <c r="AB20" s="54"/>
      <c r="AC20" s="54"/>
      <c r="AD20" s="54"/>
      <c r="AE20" s="54"/>
      <c r="AF20" s="54"/>
      <c r="AG20" s="55"/>
      <c r="AH20" s="55"/>
    </row>
    <row r="21" spans="1:34" s="56" customFormat="1" ht="20.100000000000001" customHeight="1">
      <c r="A21" s="218"/>
      <c r="B21" s="216"/>
      <c r="C21" s="45" t="s">
        <v>89</v>
      </c>
      <c r="D21" s="47">
        <v>5</v>
      </c>
      <c r="E21" s="47"/>
      <c r="F21" s="47">
        <v>8</v>
      </c>
      <c r="G21" s="47"/>
      <c r="H21" s="47"/>
      <c r="I21" s="47"/>
      <c r="J21" s="47"/>
      <c r="K21" s="47"/>
      <c r="L21" s="47">
        <f t="shared" ref="L21" si="3">SUM(D21:K21)</f>
        <v>13</v>
      </c>
      <c r="M21" s="48">
        <v>0.5</v>
      </c>
      <c r="N21" s="185" t="s">
        <v>4</v>
      </c>
      <c r="O21" s="58"/>
      <c r="P21" s="47"/>
      <c r="Q21" s="47"/>
      <c r="R21" s="47"/>
      <c r="S21" s="47"/>
      <c r="T21" s="47"/>
      <c r="U21" s="47"/>
      <c r="V21" s="47"/>
      <c r="W21" s="47"/>
      <c r="X21" s="48"/>
      <c r="Y21" s="103" t="s">
        <v>4</v>
      </c>
      <c r="Z21" s="52">
        <f t="shared" si="1"/>
        <v>13</v>
      </c>
      <c r="AA21" s="53">
        <f>SUM(M21,X21)</f>
        <v>0.5</v>
      </c>
      <c r="AB21" s="54"/>
      <c r="AC21" s="54"/>
      <c r="AD21" s="54"/>
      <c r="AE21" s="54"/>
      <c r="AF21" s="54"/>
      <c r="AG21" s="55"/>
      <c r="AH21" s="55"/>
    </row>
    <row r="22" spans="1:34" s="61" customFormat="1" ht="20.100000000000001" customHeight="1" thickBot="1">
      <c r="A22" s="53">
        <v>7</v>
      </c>
      <c r="B22" s="57" t="s">
        <v>51</v>
      </c>
      <c r="C22" s="44" t="s">
        <v>136</v>
      </c>
      <c r="D22" s="47">
        <v>20</v>
      </c>
      <c r="E22" s="47"/>
      <c r="F22" s="47">
        <v>25</v>
      </c>
      <c r="G22" s="47"/>
      <c r="H22" s="47"/>
      <c r="I22" s="47"/>
      <c r="J22" s="47"/>
      <c r="K22" s="47">
        <v>15</v>
      </c>
      <c r="L22" s="47">
        <f t="shared" si="0"/>
        <v>60</v>
      </c>
      <c r="M22" s="48">
        <v>3</v>
      </c>
      <c r="N22" s="49" t="s">
        <v>3</v>
      </c>
      <c r="O22" s="58"/>
      <c r="P22" s="47"/>
      <c r="Q22" s="47"/>
      <c r="R22" s="47"/>
      <c r="S22" s="47"/>
      <c r="T22" s="47"/>
      <c r="U22" s="47"/>
      <c r="V22" s="47"/>
      <c r="W22" s="47"/>
      <c r="X22" s="161"/>
      <c r="Y22" s="103"/>
      <c r="Z22" s="187">
        <f t="shared" si="1"/>
        <v>60</v>
      </c>
      <c r="AA22" s="53">
        <f t="shared" si="2"/>
        <v>3</v>
      </c>
      <c r="AB22" s="59"/>
      <c r="AC22" s="59"/>
      <c r="AD22" s="59"/>
      <c r="AE22" s="59"/>
      <c r="AF22" s="59"/>
      <c r="AG22" s="60"/>
      <c r="AH22" s="60"/>
    </row>
    <row r="23" spans="1:34" s="61" customFormat="1" ht="20.100000000000001" customHeight="1">
      <c r="A23" s="65" t="s">
        <v>144</v>
      </c>
      <c r="B23" s="40" t="s">
        <v>140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6"/>
      <c r="P23" s="63"/>
      <c r="Q23" s="63"/>
      <c r="R23" s="63"/>
      <c r="S23" s="63"/>
      <c r="T23" s="63"/>
      <c r="U23" s="63"/>
      <c r="V23" s="63"/>
      <c r="W23" s="63"/>
      <c r="X23" s="162"/>
      <c r="Y23" s="159"/>
      <c r="Z23" s="188"/>
      <c r="AA23" s="65"/>
      <c r="AB23" s="59"/>
      <c r="AC23" s="59"/>
      <c r="AD23" s="59"/>
      <c r="AE23" s="59"/>
      <c r="AF23" s="59"/>
      <c r="AG23" s="60"/>
      <c r="AH23" s="60"/>
    </row>
    <row r="24" spans="1:34" s="61" customFormat="1" ht="20.100000000000001" customHeight="1">
      <c r="A24" s="53">
        <v>8</v>
      </c>
      <c r="B24" s="57" t="s">
        <v>52</v>
      </c>
      <c r="C24" s="44" t="s">
        <v>137</v>
      </c>
      <c r="D24" s="47"/>
      <c r="E24" s="47"/>
      <c r="F24" s="47"/>
      <c r="G24" s="47"/>
      <c r="H24" s="47"/>
      <c r="I24" s="47"/>
      <c r="J24" s="47"/>
      <c r="K24" s="47"/>
      <c r="L24" s="47"/>
      <c r="M24" s="48"/>
      <c r="N24" s="49"/>
      <c r="O24" s="58">
        <v>25</v>
      </c>
      <c r="P24" s="47">
        <v>20</v>
      </c>
      <c r="Q24" s="47"/>
      <c r="R24" s="47"/>
      <c r="S24" s="47"/>
      <c r="T24" s="47"/>
      <c r="U24" s="47"/>
      <c r="V24" s="47">
        <v>15</v>
      </c>
      <c r="W24" s="47">
        <f>SUM(O24:V24)</f>
        <v>60</v>
      </c>
      <c r="X24" s="48">
        <v>1.5</v>
      </c>
      <c r="Y24" s="103" t="s">
        <v>4</v>
      </c>
      <c r="Z24" s="52">
        <f>SUM(D24:K24)+SUM(O24:V24)</f>
        <v>60</v>
      </c>
      <c r="AA24" s="53">
        <f t="shared" si="2"/>
        <v>1.5</v>
      </c>
      <c r="AB24" s="59"/>
      <c r="AC24" s="59"/>
      <c r="AD24" s="59"/>
      <c r="AE24" s="59"/>
      <c r="AF24" s="59"/>
      <c r="AG24" s="60"/>
      <c r="AH24" s="60"/>
    </row>
    <row r="25" spans="1:34" s="61" customFormat="1" ht="20.100000000000001" customHeight="1">
      <c r="A25" s="53">
        <v>9</v>
      </c>
      <c r="B25" s="57" t="s">
        <v>53</v>
      </c>
      <c r="C25" s="44" t="s">
        <v>101</v>
      </c>
      <c r="D25" s="47">
        <v>10</v>
      </c>
      <c r="E25" s="47">
        <v>5</v>
      </c>
      <c r="F25" s="47"/>
      <c r="G25" s="47"/>
      <c r="H25" s="47"/>
      <c r="I25" s="47"/>
      <c r="J25" s="47"/>
      <c r="K25" s="47">
        <v>15</v>
      </c>
      <c r="L25" s="47">
        <f t="shared" si="0"/>
        <v>30</v>
      </c>
      <c r="M25" s="48">
        <v>1.5</v>
      </c>
      <c r="N25" s="49" t="s">
        <v>3</v>
      </c>
      <c r="O25" s="58"/>
      <c r="P25" s="47"/>
      <c r="Q25" s="47"/>
      <c r="R25" s="47"/>
      <c r="S25" s="47"/>
      <c r="T25" s="47"/>
      <c r="U25" s="47"/>
      <c r="V25" s="47"/>
      <c r="W25" s="47"/>
      <c r="X25" s="48"/>
      <c r="Y25" s="103"/>
      <c r="Z25" s="52">
        <f>SUM(D25:K25)+SUM(O25:V25)</f>
        <v>30</v>
      </c>
      <c r="AA25" s="53">
        <f t="shared" si="2"/>
        <v>1.5</v>
      </c>
      <c r="AB25" s="59"/>
      <c r="AC25" s="59"/>
      <c r="AD25" s="59"/>
      <c r="AE25" s="59"/>
      <c r="AF25" s="59"/>
      <c r="AG25" s="60"/>
      <c r="AH25" s="60"/>
    </row>
    <row r="26" spans="1:34" s="61" customFormat="1" ht="20.100000000000001" customHeight="1">
      <c r="A26" s="53">
        <v>10</v>
      </c>
      <c r="B26" s="57" t="s">
        <v>54</v>
      </c>
      <c r="C26" s="44" t="s">
        <v>90</v>
      </c>
      <c r="D26" s="47">
        <v>30</v>
      </c>
      <c r="E26" s="47">
        <v>15</v>
      </c>
      <c r="F26" s="47"/>
      <c r="G26" s="47"/>
      <c r="H26" s="47"/>
      <c r="I26" s="47"/>
      <c r="J26" s="47"/>
      <c r="K26" s="47">
        <v>15</v>
      </c>
      <c r="L26" s="47">
        <f>SUM(D26:K26)</f>
        <v>60</v>
      </c>
      <c r="M26" s="48">
        <v>2</v>
      </c>
      <c r="N26" s="49" t="s">
        <v>3</v>
      </c>
      <c r="O26" s="58"/>
      <c r="P26" s="47"/>
      <c r="Q26" s="47"/>
      <c r="R26" s="47"/>
      <c r="S26" s="47"/>
      <c r="T26" s="47"/>
      <c r="U26" s="47"/>
      <c r="V26" s="47"/>
      <c r="W26" s="47"/>
      <c r="X26" s="48"/>
      <c r="Y26" s="103"/>
      <c r="Z26" s="52">
        <f>SUM(D26:K26)+SUM(O26:V26)</f>
        <v>60</v>
      </c>
      <c r="AA26" s="53">
        <f>SUM(M26,X26)</f>
        <v>2</v>
      </c>
      <c r="AB26" s="59"/>
      <c r="AC26" s="59"/>
      <c r="AD26" s="59"/>
      <c r="AE26" s="59"/>
      <c r="AF26" s="59"/>
      <c r="AG26" s="60"/>
      <c r="AH26" s="60"/>
    </row>
    <row r="27" spans="1:34" s="56" customFormat="1" ht="20.100000000000001" customHeight="1">
      <c r="A27" s="53">
        <v>11</v>
      </c>
      <c r="B27" s="57" t="s">
        <v>55</v>
      </c>
      <c r="C27" s="44" t="s">
        <v>159</v>
      </c>
      <c r="D27" s="47">
        <v>15</v>
      </c>
      <c r="E27" s="47">
        <v>30</v>
      </c>
      <c r="F27" s="47"/>
      <c r="G27" s="47"/>
      <c r="H27" s="47"/>
      <c r="I27" s="47"/>
      <c r="J27" s="47"/>
      <c r="K27" s="47">
        <v>30</v>
      </c>
      <c r="L27" s="47">
        <f>SUM(D27:K27)</f>
        <v>75</v>
      </c>
      <c r="M27" s="48">
        <v>3</v>
      </c>
      <c r="N27" s="185" t="s">
        <v>4</v>
      </c>
      <c r="O27" s="58"/>
      <c r="P27" s="47"/>
      <c r="Q27" s="47"/>
      <c r="R27" s="47"/>
      <c r="S27" s="47"/>
      <c r="T27" s="47"/>
      <c r="U27" s="47"/>
      <c r="V27" s="47"/>
      <c r="W27" s="47"/>
      <c r="X27" s="48"/>
      <c r="Y27" s="103"/>
      <c r="Z27" s="52">
        <f t="shared" ref="Z27:Z32" si="4">SUM(D27:K27)+SUM(O27:V27)</f>
        <v>75</v>
      </c>
      <c r="AA27" s="53">
        <f t="shared" ref="AA27:AA32" si="5">SUM(M27,X27)</f>
        <v>3</v>
      </c>
      <c r="AB27" s="68"/>
      <c r="AC27" s="68"/>
      <c r="AD27" s="68"/>
      <c r="AE27" s="68"/>
      <c r="AF27" s="68"/>
    </row>
    <row r="28" spans="1:34" s="56" customFormat="1" ht="20.100000000000001" customHeight="1">
      <c r="A28" s="53">
        <v>12</v>
      </c>
      <c r="B28" s="57" t="s">
        <v>56</v>
      </c>
      <c r="C28" s="122" t="s">
        <v>138</v>
      </c>
      <c r="D28" s="47"/>
      <c r="E28" s="47">
        <v>30</v>
      </c>
      <c r="F28" s="47"/>
      <c r="G28" s="47"/>
      <c r="H28" s="47"/>
      <c r="I28" s="47"/>
      <c r="J28" s="47"/>
      <c r="K28" s="47"/>
      <c r="L28" s="47">
        <f>SUM(D28:K28)</f>
        <v>30</v>
      </c>
      <c r="M28" s="48">
        <v>1</v>
      </c>
      <c r="N28" s="185" t="s">
        <v>4</v>
      </c>
      <c r="O28" s="58"/>
      <c r="P28" s="47">
        <v>30</v>
      </c>
      <c r="Q28" s="47"/>
      <c r="R28" s="47"/>
      <c r="S28" s="47"/>
      <c r="T28" s="47"/>
      <c r="U28" s="47"/>
      <c r="V28" s="47"/>
      <c r="W28" s="47">
        <f>SUM(O28:V28)</f>
        <v>30</v>
      </c>
      <c r="X28" s="48">
        <v>1</v>
      </c>
      <c r="Y28" s="103" t="s">
        <v>4</v>
      </c>
      <c r="Z28" s="52">
        <f t="shared" si="4"/>
        <v>60</v>
      </c>
      <c r="AA28" s="53">
        <f t="shared" si="5"/>
        <v>2</v>
      </c>
      <c r="AB28" s="68"/>
      <c r="AC28" s="68"/>
      <c r="AD28" s="68"/>
      <c r="AE28" s="68"/>
      <c r="AF28" s="68"/>
    </row>
    <row r="29" spans="1:34" s="61" customFormat="1" ht="20.100000000000001" customHeight="1">
      <c r="A29" s="72" t="s">
        <v>145</v>
      </c>
      <c r="B29" s="42" t="s">
        <v>141</v>
      </c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1"/>
      <c r="N29" s="72"/>
      <c r="O29" s="73"/>
      <c r="P29" s="70"/>
      <c r="Q29" s="70"/>
      <c r="R29" s="70"/>
      <c r="S29" s="70"/>
      <c r="T29" s="70"/>
      <c r="U29" s="70"/>
      <c r="V29" s="70"/>
      <c r="W29" s="70"/>
      <c r="X29" s="71"/>
      <c r="Y29" s="160"/>
      <c r="Z29" s="74"/>
      <c r="AA29" s="72"/>
      <c r="AB29" s="59"/>
      <c r="AC29" s="59"/>
      <c r="AD29" s="59"/>
      <c r="AE29" s="59"/>
      <c r="AF29" s="59"/>
      <c r="AG29" s="60"/>
      <c r="AH29" s="60"/>
    </row>
    <row r="30" spans="1:34" s="61" customFormat="1" ht="20.100000000000001" customHeight="1">
      <c r="A30" s="214">
        <v>13</v>
      </c>
      <c r="B30" s="220" t="s">
        <v>59</v>
      </c>
      <c r="C30" s="44" t="s">
        <v>102</v>
      </c>
      <c r="D30" s="47">
        <v>15</v>
      </c>
      <c r="E30" s="47"/>
      <c r="F30" s="47"/>
      <c r="G30" s="47"/>
      <c r="H30" s="47"/>
      <c r="I30" s="47"/>
      <c r="J30" s="47"/>
      <c r="K30" s="47"/>
      <c r="L30" s="207">
        <f>SUM(D30:K31)</f>
        <v>245</v>
      </c>
      <c r="M30" s="239">
        <v>15</v>
      </c>
      <c r="N30" s="217" t="s">
        <v>4</v>
      </c>
      <c r="O30" s="58"/>
      <c r="P30" s="47"/>
      <c r="Q30" s="47"/>
      <c r="R30" s="47"/>
      <c r="S30" s="47"/>
      <c r="T30" s="47"/>
      <c r="U30" s="47"/>
      <c r="V30" s="47"/>
      <c r="W30" s="47"/>
      <c r="X30" s="48"/>
      <c r="Y30" s="242" t="s">
        <v>3</v>
      </c>
      <c r="Z30" s="213">
        <f>SUM(D30:K31)+SUM(O30:V31)</f>
        <v>465</v>
      </c>
      <c r="AA30" s="214">
        <f>SUM(M30,X30:X31)</f>
        <v>23</v>
      </c>
      <c r="AB30" s="59"/>
      <c r="AC30" s="59"/>
      <c r="AD30" s="59"/>
      <c r="AE30" s="59"/>
      <c r="AF30" s="59"/>
      <c r="AG30" s="60"/>
      <c r="AH30" s="60"/>
    </row>
    <row r="31" spans="1:34" s="61" customFormat="1" ht="20.100000000000001" customHeight="1">
      <c r="A31" s="218"/>
      <c r="B31" s="216"/>
      <c r="C31" s="44" t="s">
        <v>91</v>
      </c>
      <c r="D31" s="47">
        <v>15</v>
      </c>
      <c r="E31" s="47"/>
      <c r="F31" s="47"/>
      <c r="G31" s="47">
        <v>120</v>
      </c>
      <c r="H31" s="47">
        <v>80</v>
      </c>
      <c r="I31" s="47"/>
      <c r="J31" s="47"/>
      <c r="K31" s="47">
        <v>15</v>
      </c>
      <c r="L31" s="208"/>
      <c r="M31" s="240"/>
      <c r="N31" s="212"/>
      <c r="O31" s="58"/>
      <c r="Q31" s="47"/>
      <c r="R31" s="47">
        <v>60</v>
      </c>
      <c r="S31" s="47">
        <v>80</v>
      </c>
      <c r="T31" s="47">
        <v>80</v>
      </c>
      <c r="U31" s="47"/>
      <c r="V31" s="47"/>
      <c r="W31" s="47">
        <f>SUM(O31:V31)</f>
        <v>220</v>
      </c>
      <c r="X31" s="48">
        <v>8</v>
      </c>
      <c r="Y31" s="246"/>
      <c r="Z31" s="212"/>
      <c r="AA31" s="212"/>
      <c r="AB31" s="59"/>
      <c r="AC31" s="59"/>
      <c r="AD31" s="59"/>
      <c r="AE31" s="59"/>
      <c r="AF31" s="59"/>
      <c r="AG31" s="60"/>
      <c r="AH31" s="60"/>
    </row>
    <row r="32" spans="1:34" s="61" customFormat="1" ht="20.100000000000001" customHeight="1">
      <c r="A32" s="53">
        <v>14</v>
      </c>
      <c r="B32" s="76" t="s">
        <v>126</v>
      </c>
      <c r="C32" s="44" t="s">
        <v>92</v>
      </c>
      <c r="D32" s="47"/>
      <c r="E32" s="47"/>
      <c r="F32" s="47"/>
      <c r="G32" s="47"/>
      <c r="H32" s="47"/>
      <c r="I32" s="47"/>
      <c r="J32" s="47"/>
      <c r="K32" s="47"/>
      <c r="L32" s="47"/>
      <c r="M32" s="48"/>
      <c r="N32" s="49"/>
      <c r="O32" s="58"/>
      <c r="P32" s="47">
        <v>10</v>
      </c>
      <c r="Q32" s="47">
        <v>20</v>
      </c>
      <c r="R32" s="47"/>
      <c r="S32" s="47"/>
      <c r="T32" s="47"/>
      <c r="U32" s="47"/>
      <c r="V32" s="47">
        <v>15</v>
      </c>
      <c r="W32" s="47">
        <f>SUM(O32:V32)</f>
        <v>45</v>
      </c>
      <c r="X32" s="48">
        <v>1</v>
      </c>
      <c r="Y32" s="103" t="s">
        <v>4</v>
      </c>
      <c r="Z32" s="52">
        <f t="shared" si="4"/>
        <v>45</v>
      </c>
      <c r="AA32" s="53">
        <f t="shared" si="5"/>
        <v>1</v>
      </c>
      <c r="AB32" s="59"/>
      <c r="AC32" s="59"/>
      <c r="AD32" s="59"/>
      <c r="AE32" s="59"/>
      <c r="AF32" s="59"/>
      <c r="AG32" s="60"/>
      <c r="AH32" s="60"/>
    </row>
    <row r="33" spans="1:34" s="61" customFormat="1" ht="20.100000000000001" customHeight="1">
      <c r="A33" s="80" t="s">
        <v>146</v>
      </c>
      <c r="B33" s="43" t="s">
        <v>142</v>
      </c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9"/>
      <c r="N33" s="80"/>
      <c r="O33" s="81"/>
      <c r="P33" s="78"/>
      <c r="Q33" s="78"/>
      <c r="R33" s="78"/>
      <c r="S33" s="78"/>
      <c r="T33" s="78"/>
      <c r="U33" s="78"/>
      <c r="V33" s="78"/>
      <c r="W33" s="78"/>
      <c r="X33" s="163"/>
      <c r="Y33" s="138"/>
      <c r="Z33" s="82"/>
      <c r="AA33" s="80"/>
      <c r="AB33" s="59"/>
      <c r="AC33" s="59"/>
      <c r="AD33" s="59"/>
      <c r="AE33" s="59"/>
      <c r="AF33" s="59"/>
      <c r="AG33" s="60"/>
      <c r="AH33" s="60"/>
    </row>
    <row r="34" spans="1:34" s="61" customFormat="1" ht="20.100000000000001" customHeight="1">
      <c r="A34" s="214">
        <v>15</v>
      </c>
      <c r="B34" s="215" t="s">
        <v>60</v>
      </c>
      <c r="C34" s="44" t="s">
        <v>93</v>
      </c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9"/>
      <c r="O34" s="47">
        <v>20</v>
      </c>
      <c r="P34" s="47"/>
      <c r="Q34" s="47"/>
      <c r="R34" s="47"/>
      <c r="S34" s="47"/>
      <c r="T34" s="47"/>
      <c r="U34" s="47"/>
      <c r="V34" s="47">
        <v>15</v>
      </c>
      <c r="W34" s="207">
        <f>SUM(O34:V35)</f>
        <v>255</v>
      </c>
      <c r="X34" s="209">
        <v>11</v>
      </c>
      <c r="Y34" s="242" t="s">
        <v>4</v>
      </c>
      <c r="Z34" s="213">
        <f>SUM(D34:K35)+SUM(O34:V35)</f>
        <v>255</v>
      </c>
      <c r="AA34" s="214">
        <f>SUM(M34,X34)</f>
        <v>11</v>
      </c>
      <c r="AB34" s="59"/>
      <c r="AC34" s="59"/>
      <c r="AD34" s="59"/>
      <c r="AE34" s="59"/>
      <c r="AF34" s="59"/>
      <c r="AG34" s="60"/>
      <c r="AH34" s="60"/>
    </row>
    <row r="35" spans="1:34" s="56" customFormat="1" ht="20.100000000000001" customHeight="1" thickBot="1">
      <c r="A35" s="218"/>
      <c r="B35" s="219"/>
      <c r="C35" s="83" t="s">
        <v>103</v>
      </c>
      <c r="D35" s="84"/>
      <c r="E35" s="84"/>
      <c r="F35" s="84"/>
      <c r="G35" s="84"/>
      <c r="H35" s="84"/>
      <c r="I35" s="84"/>
      <c r="J35" s="84"/>
      <c r="K35" s="84"/>
      <c r="L35" s="84"/>
      <c r="M35" s="85"/>
      <c r="N35" s="49"/>
      <c r="O35" s="84"/>
      <c r="P35" s="84"/>
      <c r="Q35" s="84"/>
      <c r="R35" s="84">
        <v>60</v>
      </c>
      <c r="S35" s="84">
        <v>160</v>
      </c>
      <c r="T35" s="84"/>
      <c r="U35" s="84"/>
      <c r="V35" s="84"/>
      <c r="W35" s="245"/>
      <c r="X35" s="241"/>
      <c r="Y35" s="243"/>
      <c r="Z35" s="244"/>
      <c r="AA35" s="244"/>
      <c r="AB35" s="68"/>
      <c r="AC35" s="68"/>
      <c r="AD35" s="68"/>
      <c r="AE35" s="68"/>
      <c r="AF35" s="68"/>
    </row>
    <row r="36" spans="1:34" s="56" customFormat="1" ht="20.100000000000001" customHeight="1" thickBot="1">
      <c r="A36" s="53"/>
      <c r="B36" s="95" t="s">
        <v>5</v>
      </c>
      <c r="C36" s="87"/>
      <c r="D36" s="28">
        <f t="shared" ref="D36:K36" si="6">SUM(D13:D35)</f>
        <v>145</v>
      </c>
      <c r="E36" s="28">
        <f t="shared" si="6"/>
        <v>110</v>
      </c>
      <c r="F36" s="28">
        <f t="shared" si="6"/>
        <v>58</v>
      </c>
      <c r="G36" s="28">
        <f t="shared" si="6"/>
        <v>120</v>
      </c>
      <c r="H36" s="28">
        <f t="shared" si="6"/>
        <v>80</v>
      </c>
      <c r="I36" s="28">
        <f t="shared" si="6"/>
        <v>0</v>
      </c>
      <c r="J36" s="28">
        <f t="shared" si="6"/>
        <v>0</v>
      </c>
      <c r="K36" s="28">
        <f t="shared" si="6"/>
        <v>105</v>
      </c>
      <c r="L36" s="28">
        <f>SUM(D36:K36)</f>
        <v>618</v>
      </c>
      <c r="M36" s="28">
        <f>SUM(M13:M35)</f>
        <v>30</v>
      </c>
      <c r="N36" s="94"/>
      <c r="O36" s="28">
        <f t="shared" ref="O36:V36" si="7">SUM(O13:O35)</f>
        <v>144</v>
      </c>
      <c r="P36" s="28">
        <f t="shared" si="7"/>
        <v>110</v>
      </c>
      <c r="Q36" s="28">
        <f t="shared" si="7"/>
        <v>68</v>
      </c>
      <c r="R36" s="28">
        <f t="shared" si="7"/>
        <v>120</v>
      </c>
      <c r="S36" s="28">
        <f t="shared" si="7"/>
        <v>240</v>
      </c>
      <c r="T36" s="28">
        <f t="shared" si="7"/>
        <v>80</v>
      </c>
      <c r="U36" s="28">
        <f t="shared" si="7"/>
        <v>0</v>
      </c>
      <c r="V36" s="28">
        <f t="shared" si="7"/>
        <v>120</v>
      </c>
      <c r="W36" s="88">
        <f>SUM(O36:V36)</f>
        <v>882</v>
      </c>
      <c r="X36" s="88">
        <f>SUM(X13:X35)</f>
        <v>30</v>
      </c>
      <c r="Y36" s="88"/>
      <c r="Z36" s="89">
        <f>SUM(Z13:Z35)</f>
        <v>1500</v>
      </c>
      <c r="AA36" s="90">
        <f>SUM(M36,X36)</f>
        <v>60</v>
      </c>
      <c r="AB36" s="54"/>
      <c r="AC36" s="54"/>
      <c r="AD36" s="54"/>
      <c r="AE36" s="54"/>
      <c r="AF36" s="54"/>
      <c r="AG36" s="55"/>
      <c r="AH36" s="55"/>
    </row>
    <row r="37" spans="1:34" s="56" customFormat="1" ht="20.100000000000001" customHeight="1" thickBot="1">
      <c r="A37" s="53"/>
      <c r="B37" s="91" t="s">
        <v>1</v>
      </c>
      <c r="C37" s="91"/>
      <c r="D37" s="231">
        <f>SUM(D36:K36)</f>
        <v>618</v>
      </c>
      <c r="E37" s="232"/>
      <c r="F37" s="232"/>
      <c r="G37" s="232"/>
      <c r="H37" s="232"/>
      <c r="I37" s="232"/>
      <c r="J37" s="232"/>
      <c r="K37" s="233"/>
      <c r="L37" s="92"/>
      <c r="M37" s="93"/>
      <c r="N37" s="94"/>
      <c r="O37" s="231">
        <f>SUM(O36:V36)</f>
        <v>882</v>
      </c>
      <c r="P37" s="232"/>
      <c r="Q37" s="232"/>
      <c r="R37" s="232"/>
      <c r="S37" s="232"/>
      <c r="T37" s="232"/>
      <c r="U37" s="232"/>
      <c r="V37" s="233"/>
      <c r="W37" s="88"/>
      <c r="X37" s="88"/>
      <c r="Y37" s="88"/>
      <c r="Z37" s="89">
        <f>SUM(D37:K37)+SUM(O37:V37)</f>
        <v>1500</v>
      </c>
      <c r="AA37" s="90"/>
      <c r="AB37" s="54"/>
      <c r="AC37" s="54"/>
      <c r="AD37" s="54"/>
      <c r="AE37" s="54"/>
      <c r="AF37" s="54"/>
      <c r="AG37" s="55"/>
      <c r="AH37" s="55"/>
    </row>
    <row r="38" spans="1:34" s="56" customFormat="1" ht="20.100000000000001" customHeight="1" thickBot="1">
      <c r="A38" s="53"/>
      <c r="B38" s="95" t="s">
        <v>35</v>
      </c>
      <c r="C38" s="95"/>
      <c r="D38" s="231">
        <f>D37-K36</f>
        <v>513</v>
      </c>
      <c r="E38" s="232"/>
      <c r="F38" s="232"/>
      <c r="G38" s="232"/>
      <c r="H38" s="232"/>
      <c r="I38" s="232"/>
      <c r="J38" s="232"/>
      <c r="K38" s="233"/>
      <c r="L38" s="88"/>
      <c r="M38" s="88"/>
      <c r="N38" s="88"/>
      <c r="O38" s="231">
        <f>O37-V36</f>
        <v>762</v>
      </c>
      <c r="P38" s="232"/>
      <c r="Q38" s="232"/>
      <c r="R38" s="232"/>
      <c r="S38" s="232"/>
      <c r="T38" s="232"/>
      <c r="U38" s="232"/>
      <c r="V38" s="233"/>
      <c r="W38" s="88"/>
      <c r="X38" s="88"/>
      <c r="Y38" s="88"/>
      <c r="Z38" s="89">
        <f>SUM(D38:K38)+SUM(O38:V38)</f>
        <v>1275</v>
      </c>
      <c r="AA38" s="90"/>
      <c r="AB38" s="54"/>
      <c r="AC38" s="54"/>
      <c r="AD38" s="54"/>
      <c r="AE38" s="54"/>
      <c r="AF38" s="54"/>
      <c r="AG38" s="55"/>
      <c r="AH38" s="55"/>
    </row>
    <row r="39" spans="1:34" s="56" customFormat="1" ht="20.100000000000001" customHeight="1" thickBot="1">
      <c r="A39" s="113"/>
      <c r="B39" s="110"/>
      <c r="C39" s="110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2"/>
      <c r="AA39" s="113"/>
      <c r="AB39" s="54"/>
      <c r="AC39" s="54"/>
      <c r="AD39" s="54"/>
      <c r="AE39" s="54"/>
      <c r="AF39" s="54"/>
      <c r="AG39" s="55"/>
      <c r="AH39" s="55"/>
    </row>
    <row r="40" spans="1:34" s="56" customFormat="1" ht="20.100000000000001" customHeight="1">
      <c r="A40" s="119"/>
      <c r="B40" s="123" t="s">
        <v>94</v>
      </c>
      <c r="C40" s="126" t="s">
        <v>95</v>
      </c>
      <c r="D40" s="125">
        <v>4</v>
      </c>
      <c r="E40" s="115"/>
      <c r="F40" s="115"/>
      <c r="G40" s="115"/>
      <c r="H40" s="115"/>
      <c r="I40" s="115"/>
      <c r="J40" s="115"/>
      <c r="K40" s="115"/>
      <c r="L40" s="115">
        <v>4</v>
      </c>
      <c r="M40" s="116"/>
      <c r="N40" s="117" t="s">
        <v>96</v>
      </c>
      <c r="O40" s="118"/>
      <c r="P40" s="115"/>
      <c r="Q40" s="115"/>
      <c r="R40" s="115"/>
      <c r="S40" s="115"/>
      <c r="T40" s="115"/>
      <c r="U40" s="115"/>
      <c r="V40" s="115"/>
      <c r="W40" s="115"/>
      <c r="X40" s="116"/>
      <c r="Y40" s="128"/>
      <c r="Z40" s="114">
        <f>SUM(D40:K40)+SUM(O40:V40)</f>
        <v>4</v>
      </c>
      <c r="AA40" s="119"/>
      <c r="AB40" s="54"/>
      <c r="AC40" s="54"/>
      <c r="AD40" s="54"/>
      <c r="AE40" s="54"/>
      <c r="AF40" s="54"/>
      <c r="AG40" s="55"/>
      <c r="AH40" s="55"/>
    </row>
    <row r="41" spans="1:34" s="56" customFormat="1" ht="20.100000000000001" customHeight="1" thickBot="1">
      <c r="A41" s="121"/>
      <c r="B41" s="124" t="s">
        <v>97</v>
      </c>
      <c r="C41" s="127" t="s">
        <v>98</v>
      </c>
      <c r="D41" s="101"/>
      <c r="E41" s="84"/>
      <c r="F41" s="84"/>
      <c r="G41" s="84"/>
      <c r="H41" s="84"/>
      <c r="I41" s="84"/>
      <c r="J41" s="84">
        <v>2</v>
      </c>
      <c r="K41" s="84"/>
      <c r="L41" s="84">
        <f>SUM(D41:K41)</f>
        <v>2</v>
      </c>
      <c r="M41" s="85"/>
      <c r="N41" s="120" t="s">
        <v>96</v>
      </c>
      <c r="O41" s="86"/>
      <c r="P41" s="84"/>
      <c r="Q41" s="84"/>
      <c r="R41" s="84"/>
      <c r="S41" s="84"/>
      <c r="T41" s="84"/>
      <c r="U41" s="84"/>
      <c r="V41" s="84"/>
      <c r="W41" s="84"/>
      <c r="X41" s="85"/>
      <c r="Y41" s="129"/>
      <c r="Z41" s="102">
        <f>SUM(D41:K41)+SUM(O41:V41)</f>
        <v>2</v>
      </c>
      <c r="AA41" s="121"/>
      <c r="AB41" s="54"/>
      <c r="AC41" s="54"/>
      <c r="AD41" s="54"/>
      <c r="AE41" s="54"/>
      <c r="AF41" s="54"/>
      <c r="AG41" s="55"/>
      <c r="AH41" s="55"/>
    </row>
    <row r="42" spans="1:34" ht="15">
      <c r="A42" s="203"/>
      <c r="B42" s="5" t="s">
        <v>6</v>
      </c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  <c r="AB42" s="2"/>
      <c r="AC42" s="2"/>
      <c r="AD42" s="2"/>
      <c r="AE42" s="2"/>
      <c r="AF42" s="2"/>
      <c r="AG42" s="3"/>
      <c r="AH42" s="3"/>
    </row>
    <row r="43" spans="1:34" ht="15">
      <c r="A43" s="20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  <c r="AH43" s="3"/>
    </row>
    <row r="44" spans="1:34" ht="15">
      <c r="A44" s="20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  <c r="AH44" s="3"/>
    </row>
    <row r="45" spans="1:34" ht="15">
      <c r="A45" s="20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"/>
      <c r="AH45" s="3"/>
    </row>
    <row r="46" spans="1:34" ht="15">
      <c r="A46" s="203"/>
      <c r="B46" s="2" t="s">
        <v>39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3"/>
      <c r="AH46" s="3"/>
    </row>
    <row r="47" spans="1:34" ht="15">
      <c r="A47" s="20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"/>
      <c r="AH47" s="3"/>
    </row>
    <row r="48" spans="1:34" ht="15">
      <c r="A48" s="20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3"/>
      <c r="AH48" s="3"/>
    </row>
    <row r="49" spans="1:34" ht="15">
      <c r="A49" s="20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3"/>
      <c r="AH49" s="3"/>
    </row>
    <row r="50" spans="1:34" ht="15">
      <c r="A50" s="20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3"/>
      <c r="AH50" s="3"/>
    </row>
    <row r="51" spans="1:34" ht="15">
      <c r="A51" s="20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3"/>
      <c r="AH51" s="3"/>
    </row>
    <row r="52" spans="1:34" ht="15">
      <c r="A52" s="20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3"/>
      <c r="AH52" s="3"/>
    </row>
    <row r="53" spans="1:34" ht="15">
      <c r="A53" s="20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3"/>
      <c r="AH53" s="3"/>
    </row>
    <row r="54" spans="1:34" ht="18.75">
      <c r="A54" s="20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"/>
      <c r="AC54" s="1"/>
      <c r="AD54" s="1"/>
      <c r="AE54" s="1"/>
      <c r="AF54" s="1"/>
    </row>
    <row r="55" spans="1:34" ht="18.75">
      <c r="A55" s="20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1"/>
      <c r="AC55" s="1"/>
      <c r="AD55" s="1"/>
      <c r="AE55" s="1"/>
      <c r="AF55" s="1"/>
    </row>
    <row r="56" spans="1:34" ht="18.75">
      <c r="A56" s="20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1"/>
      <c r="AC56" s="1"/>
      <c r="AD56" s="1"/>
      <c r="AE56" s="1"/>
      <c r="AF56" s="1"/>
    </row>
    <row r="57" spans="1:34" ht="18.75">
      <c r="A57" s="20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4" ht="18.75">
      <c r="A58" s="20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4" ht="18.75">
      <c r="A59" s="20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4" ht="18.75">
      <c r="A60" s="20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4" ht="18.75">
      <c r="A61" s="20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4" ht="18.75">
      <c r="A62" s="20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4" ht="18.75">
      <c r="A63" s="20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4" ht="18.75">
      <c r="A64" s="20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.75">
      <c r="A65" s="20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.75">
      <c r="A66" s="20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.75">
      <c r="A67" s="20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.75">
      <c r="A68" s="20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.75">
      <c r="A69" s="20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.75">
      <c r="A70" s="20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.75">
      <c r="A71" s="20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.75">
      <c r="A72" s="20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.75">
      <c r="A73" s="20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.75">
      <c r="A74" s="20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.75">
      <c r="A75" s="20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.75">
      <c r="A76" s="20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.75">
      <c r="A77" s="20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.75">
      <c r="A78" s="20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.75">
      <c r="A79" s="20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.75">
      <c r="A80" s="20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.75">
      <c r="A81" s="20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.75">
      <c r="A82" s="20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.75">
      <c r="A83" s="20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.75">
      <c r="A84" s="20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.75">
      <c r="A85" s="20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.75">
      <c r="A86" s="20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.75">
      <c r="A87" s="20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.75">
      <c r="A88" s="20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.75">
      <c r="A89" s="20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.75">
      <c r="A90" s="20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.75">
      <c r="A91" s="20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.75">
      <c r="A92" s="20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.75">
      <c r="A93" s="20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.75">
      <c r="A94" s="20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.75">
      <c r="A95" s="20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.75">
      <c r="A96" s="20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.75">
      <c r="A97" s="20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.75">
      <c r="A98" s="20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.75">
      <c r="A99" s="20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.75">
      <c r="A100" s="20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.75">
      <c r="A101" s="20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.75">
      <c r="A102" s="20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.75">
      <c r="A103" s="20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.75">
      <c r="A104" s="2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.75">
      <c r="A105" s="20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.75">
      <c r="A106" s="20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.75">
      <c r="A107" s="20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.75">
      <c r="A108" s="20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.75">
      <c r="A109" s="20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.75">
      <c r="A110" s="20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.75">
      <c r="A111" s="20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.75">
      <c r="A112" s="20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.75">
      <c r="A113" s="20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.75">
      <c r="A114" s="20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.75">
      <c r="A115" s="20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.75">
      <c r="A116" s="20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.75">
      <c r="A117" s="20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>
      <c r="A118" s="20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.75">
      <c r="A119" s="20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.75">
      <c r="A120" s="20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.75">
      <c r="A121" s="20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.75">
      <c r="A122" s="20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.75">
      <c r="A123" s="20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.75">
      <c r="A124" s="20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>
      <c r="A125" s="20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.75">
      <c r="A126" s="20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.75">
      <c r="A127" s="20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.75">
      <c r="A128" s="20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.75">
      <c r="A129" s="20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.75">
      <c r="A130" s="20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.75">
      <c r="A131" s="20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.75">
      <c r="A132" s="20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20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20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20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20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20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20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20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20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20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20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20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20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20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.75">
      <c r="A146" s="20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.75">
      <c r="A147" s="20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.75">
      <c r="A148" s="20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8.75">
      <c r="A149" s="20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8.75">
      <c r="A150" s="20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8.75">
      <c r="A151" s="20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8.75">
      <c r="A152" s="20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8.75">
      <c r="A153" s="20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8.75">
      <c r="A154" s="20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8.75">
      <c r="A155" s="20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8.75">
      <c r="A156" s="20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8.75">
      <c r="A157" s="20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32" ht="18.75">
      <c r="A158" s="20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32" ht="18.75">
      <c r="A159" s="20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</sheetData>
  <mergeCells count="39">
    <mergeCell ref="D38:K38"/>
    <mergeCell ref="O38:V38"/>
    <mergeCell ref="D37:K37"/>
    <mergeCell ref="O37:V37"/>
    <mergeCell ref="AA10:AA12"/>
    <mergeCell ref="Z10:Z12"/>
    <mergeCell ref="M30:M31"/>
    <mergeCell ref="X34:X35"/>
    <mergeCell ref="Y34:Y35"/>
    <mergeCell ref="AA34:AA35"/>
    <mergeCell ref="AA30:AA31"/>
    <mergeCell ref="W34:W35"/>
    <mergeCell ref="Z34:Z35"/>
    <mergeCell ref="Z30:Z31"/>
    <mergeCell ref="Y30:Y31"/>
    <mergeCell ref="L30:L31"/>
    <mergeCell ref="C10:C12"/>
    <mergeCell ref="B10:B12"/>
    <mergeCell ref="A10:A12"/>
    <mergeCell ref="D10:Y10"/>
    <mergeCell ref="D11:M11"/>
    <mergeCell ref="O11:Y11"/>
    <mergeCell ref="N30:N31"/>
    <mergeCell ref="A30:A31"/>
    <mergeCell ref="A20:A21"/>
    <mergeCell ref="A34:A35"/>
    <mergeCell ref="B34:B35"/>
    <mergeCell ref="B30:B31"/>
    <mergeCell ref="B20:B21"/>
    <mergeCell ref="A17:A18"/>
    <mergeCell ref="B17:B18"/>
    <mergeCell ref="L17:L18"/>
    <mergeCell ref="M17:M18"/>
    <mergeCell ref="N17:N18"/>
    <mergeCell ref="W17:W18"/>
    <mergeCell ref="X17:X18"/>
    <mergeCell ref="Y17:Y18"/>
    <mergeCell ref="Z17:Z18"/>
    <mergeCell ref="AA17:AA18"/>
  </mergeCells>
  <phoneticPr fontId="0" type="noConversion"/>
  <pageMargins left="0.25" right="0.25" top="0.75" bottom="0.75" header="0.3" footer="0.3"/>
  <pageSetup paperSize="9" scale="54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6"/>
  <sheetViews>
    <sheetView view="pageBreakPreview" topLeftCell="A10" zoomScale="59" zoomScaleNormal="100" zoomScaleSheetLayoutView="59" workbookViewId="0">
      <selection activeCell="H26" sqref="H26"/>
    </sheetView>
  </sheetViews>
  <sheetFormatPr defaultRowHeight="12.75"/>
  <cols>
    <col min="1" max="1" width="4.140625" style="205" bestFit="1" customWidth="1"/>
    <col min="2" max="2" width="67.5703125" bestFit="1" customWidth="1"/>
    <col min="3" max="3" width="55.7109375" bestFit="1" customWidth="1"/>
    <col min="4" max="4" width="5.5703125" customWidth="1"/>
    <col min="5" max="5" width="4.42578125" bestFit="1" customWidth="1"/>
    <col min="6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5" bestFit="1" customWidth="1"/>
    <col min="14" max="14" width="18.5703125" bestFit="1" customWidth="1"/>
    <col min="15" max="15" width="5.28515625" bestFit="1" customWidth="1"/>
    <col min="16" max="24" width="4.140625" bestFit="1" customWidth="1"/>
    <col min="25" max="25" width="18.5703125" bestFit="1" customWidth="1"/>
    <col min="26" max="26" width="6.7109375" customWidth="1"/>
    <col min="27" max="27" width="6" customWidth="1"/>
  </cols>
  <sheetData>
    <row r="1" spans="1:34" ht="25.5" customHeight="1">
      <c r="A1" s="201"/>
      <c r="B1" s="13" t="s">
        <v>11</v>
      </c>
      <c r="C1" s="29" t="s">
        <v>40</v>
      </c>
      <c r="H1" s="7"/>
      <c r="I1" s="7"/>
      <c r="J1" s="7"/>
      <c r="K1" s="7"/>
      <c r="L1" s="7"/>
      <c r="M1" s="16" t="s">
        <v>15</v>
      </c>
      <c r="N1" s="18" t="s">
        <v>24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8"/>
      <c r="AC1" s="1"/>
      <c r="AD1" s="1"/>
      <c r="AE1" s="1"/>
      <c r="AF1" s="1"/>
    </row>
    <row r="2" spans="1:34" ht="18.75">
      <c r="A2" s="201"/>
      <c r="B2" s="14" t="s">
        <v>12</v>
      </c>
      <c r="C2" s="30" t="s">
        <v>41</v>
      </c>
      <c r="H2" s="6"/>
      <c r="I2" s="6"/>
      <c r="J2" s="6"/>
      <c r="K2" s="6"/>
      <c r="L2" s="6"/>
      <c r="M2" s="17" t="s">
        <v>16</v>
      </c>
      <c r="N2" s="19" t="s">
        <v>29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1"/>
      <c r="AD2" s="1"/>
      <c r="AE2" s="1"/>
      <c r="AF2" s="1"/>
    </row>
    <row r="3" spans="1:34" ht="18.75">
      <c r="A3" s="201"/>
      <c r="B3" s="14" t="s">
        <v>33</v>
      </c>
      <c r="C3" s="30" t="s">
        <v>131</v>
      </c>
      <c r="H3" s="6"/>
      <c r="I3" s="6"/>
      <c r="J3" s="6"/>
      <c r="K3" s="6"/>
      <c r="L3" s="6"/>
      <c r="M3" s="17" t="s">
        <v>22</v>
      </c>
      <c r="N3" s="19" t="s">
        <v>25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1"/>
      <c r="AD3" s="1"/>
      <c r="AE3" s="1"/>
      <c r="AF3" s="1"/>
    </row>
    <row r="4" spans="1:34" ht="18.75">
      <c r="A4" s="201"/>
      <c r="B4" s="14" t="s">
        <v>37</v>
      </c>
      <c r="C4" s="30" t="s">
        <v>132</v>
      </c>
      <c r="H4" s="6"/>
      <c r="I4" s="6"/>
      <c r="J4" s="6"/>
      <c r="K4" s="6"/>
      <c r="L4" s="6"/>
      <c r="M4" s="17" t="s">
        <v>23</v>
      </c>
      <c r="N4" s="19" t="s">
        <v>26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/>
      <c r="AC4" s="1"/>
      <c r="AD4" s="1"/>
      <c r="AE4" s="1"/>
      <c r="AF4" s="1"/>
    </row>
    <row r="5" spans="1:34" ht="18.75">
      <c r="A5" s="201"/>
      <c r="B5" s="14" t="s">
        <v>38</v>
      </c>
      <c r="C5" s="30" t="s">
        <v>134</v>
      </c>
      <c r="H5" s="6"/>
      <c r="I5" s="6"/>
      <c r="J5" s="6"/>
      <c r="K5" s="6"/>
      <c r="L5" s="6"/>
      <c r="M5" s="17" t="s">
        <v>19</v>
      </c>
      <c r="N5" s="19" t="s">
        <v>135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1"/>
      <c r="AD5" s="1"/>
      <c r="AE5" s="1"/>
      <c r="AF5" s="1"/>
    </row>
    <row r="6" spans="1:34" ht="18.75">
      <c r="A6" s="201"/>
      <c r="B6" s="14" t="s">
        <v>30</v>
      </c>
      <c r="C6" s="30" t="s">
        <v>133</v>
      </c>
      <c r="H6" s="6"/>
      <c r="I6" s="6"/>
      <c r="J6" s="6"/>
      <c r="K6" s="6"/>
      <c r="L6" s="6"/>
      <c r="M6" s="17" t="s">
        <v>20</v>
      </c>
      <c r="N6" s="19" t="s">
        <v>27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1"/>
      <c r="AD6" s="1"/>
      <c r="AE6" s="1"/>
      <c r="AF6" s="1"/>
    </row>
    <row r="7" spans="1:34" ht="18.75">
      <c r="A7" s="201"/>
      <c r="B7" s="14" t="s">
        <v>13</v>
      </c>
      <c r="C7" s="30" t="s">
        <v>61</v>
      </c>
      <c r="H7" s="6"/>
      <c r="I7" s="6"/>
      <c r="J7" s="6"/>
      <c r="K7" s="6"/>
      <c r="L7" s="6"/>
      <c r="M7" s="183" t="s">
        <v>21</v>
      </c>
      <c r="N7" s="19" t="s">
        <v>7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1"/>
      <c r="AD7" s="1"/>
      <c r="AE7" s="1"/>
      <c r="AF7" s="1"/>
    </row>
    <row r="8" spans="1:34" ht="19.5" thickBot="1">
      <c r="A8" s="201"/>
      <c r="B8" s="15" t="s">
        <v>14</v>
      </c>
      <c r="C8" s="31" t="s">
        <v>42</v>
      </c>
      <c r="H8" s="6"/>
      <c r="I8" s="10"/>
      <c r="J8" s="6"/>
      <c r="K8" s="6"/>
      <c r="L8" s="6"/>
      <c r="M8" s="184" t="s">
        <v>32</v>
      </c>
      <c r="N8" s="20" t="s">
        <v>28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1"/>
      <c r="AD8" s="1"/>
      <c r="AE8" s="1"/>
      <c r="AF8" s="1"/>
    </row>
    <row r="9" spans="1:34" ht="19.5" thickBot="1">
      <c r="A9" s="202"/>
      <c r="B9" s="11"/>
      <c r="C9" s="1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1"/>
      <c r="AD9" s="1"/>
      <c r="AE9" s="1"/>
      <c r="AF9" s="1"/>
    </row>
    <row r="10" spans="1:34" ht="15.75" thickBot="1">
      <c r="A10" s="224" t="s">
        <v>0</v>
      </c>
      <c r="B10" s="224" t="s">
        <v>9</v>
      </c>
      <c r="C10" s="221" t="s">
        <v>8</v>
      </c>
      <c r="D10" s="225" t="s">
        <v>1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34" t="s">
        <v>34</v>
      </c>
      <c r="AA10" s="234" t="s">
        <v>10</v>
      </c>
      <c r="AB10" s="9"/>
      <c r="AC10" s="2"/>
      <c r="AD10" s="2"/>
      <c r="AE10" s="2"/>
      <c r="AF10" s="2"/>
      <c r="AG10" s="3"/>
      <c r="AH10" s="3"/>
    </row>
    <row r="11" spans="1:34" ht="15.75" thickBot="1">
      <c r="A11" s="224"/>
      <c r="B11" s="224"/>
      <c r="C11" s="222"/>
      <c r="D11" s="227" t="s">
        <v>63</v>
      </c>
      <c r="E11" s="228"/>
      <c r="F11" s="228"/>
      <c r="G11" s="228"/>
      <c r="H11" s="228"/>
      <c r="I11" s="228"/>
      <c r="J11" s="228"/>
      <c r="K11" s="228"/>
      <c r="L11" s="228"/>
      <c r="M11" s="228"/>
      <c r="N11" s="27"/>
      <c r="O11" s="229" t="s">
        <v>64</v>
      </c>
      <c r="P11" s="230"/>
      <c r="Q11" s="230"/>
      <c r="R11" s="230"/>
      <c r="S11" s="230"/>
      <c r="T11" s="230"/>
      <c r="U11" s="230"/>
      <c r="V11" s="229"/>
      <c r="W11" s="230"/>
      <c r="X11" s="230"/>
      <c r="Y11" s="230"/>
      <c r="Z11" s="248"/>
      <c r="AA11" s="235"/>
      <c r="AB11" s="9"/>
      <c r="AC11" s="2"/>
      <c r="AD11" s="2"/>
      <c r="AE11" s="2"/>
      <c r="AF11" s="2"/>
      <c r="AG11" s="3"/>
      <c r="AH11" s="3"/>
    </row>
    <row r="12" spans="1:34" ht="58.5" thickBot="1">
      <c r="A12" s="224"/>
      <c r="B12" s="224"/>
      <c r="C12" s="223"/>
      <c r="D12" s="21" t="s">
        <v>15</v>
      </c>
      <c r="E12" s="22" t="s">
        <v>16</v>
      </c>
      <c r="F12" s="22" t="s">
        <v>17</v>
      </c>
      <c r="G12" s="22" t="s">
        <v>18</v>
      </c>
      <c r="H12" s="22" t="s">
        <v>19</v>
      </c>
      <c r="I12" s="22" t="s">
        <v>20</v>
      </c>
      <c r="J12" s="22" t="s">
        <v>21</v>
      </c>
      <c r="K12" s="24" t="s">
        <v>32</v>
      </c>
      <c r="L12" s="22" t="s">
        <v>31</v>
      </c>
      <c r="M12" s="23" t="s">
        <v>2</v>
      </c>
      <c r="N12" s="25" t="s">
        <v>36</v>
      </c>
      <c r="O12" s="26" t="s">
        <v>15</v>
      </c>
      <c r="P12" s="21" t="s">
        <v>16</v>
      </c>
      <c r="Q12" s="22" t="s">
        <v>17</v>
      </c>
      <c r="R12" s="22" t="s">
        <v>18</v>
      </c>
      <c r="S12" s="22" t="s">
        <v>19</v>
      </c>
      <c r="T12" s="22" t="s">
        <v>20</v>
      </c>
      <c r="U12" s="22" t="s">
        <v>21</v>
      </c>
      <c r="V12" s="26" t="s">
        <v>32</v>
      </c>
      <c r="W12" s="22" t="s">
        <v>31</v>
      </c>
      <c r="X12" s="23" t="s">
        <v>2</v>
      </c>
      <c r="Y12" s="25" t="s">
        <v>36</v>
      </c>
      <c r="Z12" s="249"/>
      <c r="AA12" s="236"/>
      <c r="AB12" s="2"/>
      <c r="AC12" s="2"/>
      <c r="AD12" s="2"/>
      <c r="AE12" s="2"/>
      <c r="AF12" s="2"/>
      <c r="AG12" s="3"/>
      <c r="AH12" s="3"/>
    </row>
    <row r="13" spans="1:34" ht="20.100000000000001" customHeight="1">
      <c r="A13" s="199" t="s">
        <v>144</v>
      </c>
      <c r="B13" s="190" t="s">
        <v>140</v>
      </c>
      <c r="C13" s="191"/>
      <c r="D13" s="192"/>
      <c r="E13" s="192"/>
      <c r="F13" s="192"/>
      <c r="G13" s="192"/>
      <c r="H13" s="192"/>
      <c r="I13" s="192"/>
      <c r="J13" s="192"/>
      <c r="K13" s="192"/>
      <c r="L13" s="192"/>
      <c r="M13" s="193"/>
      <c r="N13" s="194"/>
      <c r="O13" s="195"/>
      <c r="P13" s="192"/>
      <c r="Q13" s="192"/>
      <c r="R13" s="192"/>
      <c r="S13" s="192"/>
      <c r="T13" s="192"/>
      <c r="U13" s="192"/>
      <c r="V13" s="192"/>
      <c r="W13" s="192"/>
      <c r="X13" s="193"/>
      <c r="Y13" s="196"/>
      <c r="Z13" s="197"/>
      <c r="AA13" s="198"/>
      <c r="AB13" s="2"/>
      <c r="AC13" s="2"/>
      <c r="AD13" s="2"/>
      <c r="AE13" s="2"/>
      <c r="AF13" s="2"/>
      <c r="AG13" s="3"/>
      <c r="AH13" s="3"/>
    </row>
    <row r="14" spans="1:34" s="56" customFormat="1" ht="20.100000000000001" customHeight="1">
      <c r="A14" s="53">
        <v>1</v>
      </c>
      <c r="B14" s="39" t="s">
        <v>62</v>
      </c>
      <c r="C14" s="45" t="s">
        <v>147</v>
      </c>
      <c r="D14" s="46">
        <v>40</v>
      </c>
      <c r="E14" s="46">
        <v>20</v>
      </c>
      <c r="F14" s="46"/>
      <c r="G14" s="46"/>
      <c r="H14" s="46"/>
      <c r="I14" s="46"/>
      <c r="J14" s="46"/>
      <c r="K14" s="46">
        <v>10</v>
      </c>
      <c r="L14" s="46">
        <f>SUM(D14:K14)</f>
        <v>70</v>
      </c>
      <c r="M14" s="48">
        <v>1</v>
      </c>
      <c r="N14" s="49" t="s">
        <v>4</v>
      </c>
      <c r="O14" s="50"/>
      <c r="P14" s="46"/>
      <c r="Q14" s="46"/>
      <c r="R14" s="46"/>
      <c r="S14" s="46"/>
      <c r="T14" s="46"/>
      <c r="U14" s="46"/>
      <c r="V14" s="46" t="s">
        <v>44</v>
      </c>
      <c r="W14" s="47" t="s">
        <v>44</v>
      </c>
      <c r="X14" s="48" t="s">
        <v>44</v>
      </c>
      <c r="Y14" s="158" t="s">
        <v>44</v>
      </c>
      <c r="Z14" s="52">
        <f>SUM(D14:K14,O14:V14)</f>
        <v>70</v>
      </c>
      <c r="AA14" s="53">
        <f>SUM(M14,X14)</f>
        <v>1</v>
      </c>
      <c r="AB14" s="54"/>
      <c r="AC14" s="54"/>
      <c r="AD14" s="54"/>
      <c r="AE14" s="54"/>
      <c r="AF14" s="54"/>
      <c r="AG14" s="55"/>
      <c r="AH14" s="55"/>
    </row>
    <row r="15" spans="1:34" s="56" customFormat="1" ht="20.100000000000001" customHeight="1">
      <c r="A15" s="53">
        <v>2</v>
      </c>
      <c r="B15" s="39" t="s">
        <v>56</v>
      </c>
      <c r="C15" s="45" t="s">
        <v>138</v>
      </c>
      <c r="D15" s="47"/>
      <c r="E15" s="47">
        <v>30</v>
      </c>
      <c r="F15" s="47"/>
      <c r="G15" s="47"/>
      <c r="H15" s="47"/>
      <c r="I15" s="47"/>
      <c r="J15" s="47"/>
      <c r="K15" s="47"/>
      <c r="L15" s="46">
        <f>SUM(D15:K15)</f>
        <v>30</v>
      </c>
      <c r="M15" s="48">
        <v>1</v>
      </c>
      <c r="N15" s="49" t="s">
        <v>4</v>
      </c>
      <c r="O15" s="50"/>
      <c r="P15" s="46">
        <v>30</v>
      </c>
      <c r="Q15" s="46"/>
      <c r="R15" s="46"/>
      <c r="S15" s="46"/>
      <c r="T15" s="46"/>
      <c r="U15" s="46"/>
      <c r="V15" s="46"/>
      <c r="W15" s="46">
        <f>SUM(O15:V15)</f>
        <v>30</v>
      </c>
      <c r="X15" s="48">
        <v>1</v>
      </c>
      <c r="Y15" s="103" t="s">
        <v>3</v>
      </c>
      <c r="Z15" s="52">
        <f>SUM(D15:K15,O15:V15)</f>
        <v>60</v>
      </c>
      <c r="AA15" s="53">
        <f>SUM(M15,X15)</f>
        <v>2</v>
      </c>
      <c r="AB15" s="54"/>
      <c r="AC15" s="54"/>
      <c r="AD15" s="54"/>
      <c r="AE15" s="54"/>
      <c r="AF15" s="54"/>
      <c r="AG15" s="55"/>
      <c r="AH15" s="55"/>
    </row>
    <row r="16" spans="1:34" s="56" customFormat="1" ht="20.100000000000001" customHeight="1">
      <c r="A16" s="72" t="s">
        <v>145</v>
      </c>
      <c r="B16" s="42" t="s">
        <v>141</v>
      </c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72"/>
      <c r="O16" s="96"/>
      <c r="P16" s="97"/>
      <c r="Q16" s="97"/>
      <c r="R16" s="97"/>
      <c r="S16" s="97"/>
      <c r="T16" s="97"/>
      <c r="U16" s="97"/>
      <c r="V16" s="97"/>
      <c r="W16" s="70"/>
      <c r="X16" s="71"/>
      <c r="Y16" s="160"/>
      <c r="Z16" s="74"/>
      <c r="AA16" s="72"/>
      <c r="AB16" s="54"/>
      <c r="AC16" s="54"/>
      <c r="AD16" s="54"/>
      <c r="AE16" s="54"/>
      <c r="AF16" s="54"/>
      <c r="AG16" s="55"/>
      <c r="AH16" s="55"/>
    </row>
    <row r="17" spans="1:34" s="56" customFormat="1" ht="20.100000000000001" customHeight="1">
      <c r="A17" s="53">
        <v>3</v>
      </c>
      <c r="B17" s="57" t="s">
        <v>105</v>
      </c>
      <c r="C17" s="45" t="s">
        <v>160</v>
      </c>
      <c r="D17" s="47">
        <v>30</v>
      </c>
      <c r="E17" s="47"/>
      <c r="F17" s="47"/>
      <c r="G17" s="47"/>
      <c r="H17" s="47"/>
      <c r="I17" s="47"/>
      <c r="J17" s="47"/>
      <c r="K17" s="47">
        <v>15</v>
      </c>
      <c r="L17" s="46">
        <f>SUM(D17:K17)</f>
        <v>45</v>
      </c>
      <c r="M17" s="48">
        <v>1</v>
      </c>
      <c r="N17" s="49" t="s">
        <v>4</v>
      </c>
      <c r="O17" s="58">
        <v>10</v>
      </c>
      <c r="P17" s="47"/>
      <c r="Q17" s="47"/>
      <c r="R17" s="47"/>
      <c r="S17" s="47"/>
      <c r="T17" s="47"/>
      <c r="U17" s="47"/>
      <c r="V17" s="47"/>
      <c r="W17" s="47">
        <f>SUM(O17:V17)</f>
        <v>10</v>
      </c>
      <c r="X17" s="48">
        <v>1</v>
      </c>
      <c r="Y17" s="103" t="s">
        <v>4</v>
      </c>
      <c r="Z17" s="52">
        <f>SUM(D17:K17,O17:V17)</f>
        <v>55</v>
      </c>
      <c r="AA17" s="53">
        <f>SUM(M17,X17)</f>
        <v>2</v>
      </c>
      <c r="AB17" s="54"/>
      <c r="AC17" s="54"/>
      <c r="AD17" s="54"/>
      <c r="AE17" s="54"/>
      <c r="AF17" s="54"/>
      <c r="AG17" s="55"/>
      <c r="AH17" s="55"/>
    </row>
    <row r="18" spans="1:34" s="56" customFormat="1" ht="20.100000000000001" customHeight="1">
      <c r="A18" s="53">
        <v>4</v>
      </c>
      <c r="B18" s="57" t="s">
        <v>65</v>
      </c>
      <c r="C18" s="45" t="s">
        <v>106</v>
      </c>
      <c r="D18" s="47">
        <v>30</v>
      </c>
      <c r="E18" s="47"/>
      <c r="F18" s="47"/>
      <c r="G18" s="47"/>
      <c r="H18" s="47">
        <v>20</v>
      </c>
      <c r="I18" s="47"/>
      <c r="J18" s="47"/>
      <c r="K18" s="47">
        <v>30</v>
      </c>
      <c r="L18" s="46">
        <f>SUM(D18:K18)</f>
        <v>80</v>
      </c>
      <c r="M18" s="48">
        <v>2</v>
      </c>
      <c r="N18" s="49" t="s">
        <v>4</v>
      </c>
      <c r="O18" s="58"/>
      <c r="P18" s="47"/>
      <c r="Q18" s="47"/>
      <c r="R18" s="47"/>
      <c r="S18" s="47"/>
      <c r="T18" s="47"/>
      <c r="U18" s="47"/>
      <c r="V18" s="47"/>
      <c r="W18" s="47"/>
      <c r="X18" s="48"/>
      <c r="Y18" s="103"/>
      <c r="Z18" s="52">
        <f>SUM(D18:K18,O18:V18)</f>
        <v>80</v>
      </c>
      <c r="AA18" s="53">
        <f>SUM(M18,X18)</f>
        <v>2</v>
      </c>
      <c r="AB18" s="54"/>
      <c r="AC18" s="54"/>
      <c r="AD18" s="54"/>
      <c r="AE18" s="54"/>
      <c r="AF18" s="54"/>
      <c r="AG18" s="55"/>
      <c r="AH18" s="55"/>
    </row>
    <row r="19" spans="1:34" s="61" customFormat="1" ht="15">
      <c r="A19" s="80" t="s">
        <v>146</v>
      </c>
      <c r="B19" s="43" t="s">
        <v>142</v>
      </c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9"/>
      <c r="N19" s="80"/>
      <c r="O19" s="81"/>
      <c r="P19" s="78"/>
      <c r="Q19" s="78"/>
      <c r="R19" s="78"/>
      <c r="S19" s="78"/>
      <c r="T19" s="78"/>
      <c r="U19" s="78"/>
      <c r="V19" s="78"/>
      <c r="W19" s="78"/>
      <c r="X19" s="200"/>
      <c r="Y19" s="138"/>
      <c r="Z19" s="82"/>
      <c r="AA19" s="80"/>
      <c r="AB19" s="59"/>
      <c r="AC19" s="59"/>
      <c r="AD19" s="59"/>
      <c r="AE19" s="59"/>
      <c r="AF19" s="59"/>
      <c r="AG19" s="60"/>
      <c r="AH19" s="60"/>
    </row>
    <row r="20" spans="1:34" s="61" customFormat="1" ht="20.100000000000001" customHeight="1">
      <c r="A20" s="214">
        <v>5</v>
      </c>
      <c r="B20" s="215" t="s">
        <v>60</v>
      </c>
      <c r="C20" s="44" t="s">
        <v>83</v>
      </c>
      <c r="D20" s="47"/>
      <c r="E20" s="47"/>
      <c r="G20" s="47"/>
      <c r="H20" s="47"/>
      <c r="I20" s="47"/>
      <c r="J20" s="47"/>
      <c r="K20" s="47"/>
      <c r="L20" s="247">
        <f>SUM(D21:K21)</f>
        <v>235</v>
      </c>
      <c r="M20" s="209">
        <v>9</v>
      </c>
      <c r="N20" s="211" t="s">
        <v>4</v>
      </c>
      <c r="O20" s="58"/>
      <c r="P20" s="47"/>
      <c r="Q20" s="47"/>
      <c r="R20" s="47"/>
      <c r="S20" s="47"/>
      <c r="T20" s="47"/>
      <c r="U20" s="47"/>
      <c r="V20" s="47"/>
      <c r="W20" s="207">
        <f>SUM(O20:V21)</f>
        <v>15</v>
      </c>
      <c r="X20" s="209">
        <v>1</v>
      </c>
      <c r="Y20" s="242" t="s">
        <v>3</v>
      </c>
      <c r="Z20" s="213">
        <f>SUM(D20:K21,O20:V21)</f>
        <v>250</v>
      </c>
      <c r="AA20" s="214">
        <f>SUM(M20,X20)</f>
        <v>10</v>
      </c>
      <c r="AB20" s="59"/>
      <c r="AC20" s="59"/>
      <c r="AD20" s="59"/>
      <c r="AE20" s="59"/>
      <c r="AF20" s="59"/>
      <c r="AG20" s="60"/>
      <c r="AH20" s="60"/>
    </row>
    <row r="21" spans="1:34" s="61" customFormat="1" ht="20.100000000000001" customHeight="1">
      <c r="A21" s="218"/>
      <c r="B21" s="216"/>
      <c r="C21" s="44" t="s">
        <v>148</v>
      </c>
      <c r="D21" s="47"/>
      <c r="E21" s="47"/>
      <c r="F21" s="47"/>
      <c r="G21" s="47">
        <v>60</v>
      </c>
      <c r="H21" s="47">
        <v>160</v>
      </c>
      <c r="I21" s="47"/>
      <c r="J21" s="47"/>
      <c r="K21" s="47">
        <v>15</v>
      </c>
      <c r="L21" s="208"/>
      <c r="M21" s="210"/>
      <c r="N21" s="212"/>
      <c r="O21" s="58"/>
      <c r="P21" s="47"/>
      <c r="Q21" s="47"/>
      <c r="R21" s="47">
        <v>15</v>
      </c>
      <c r="S21" s="47"/>
      <c r="T21" s="47"/>
      <c r="U21" s="47"/>
      <c r="V21" s="47"/>
      <c r="W21" s="208"/>
      <c r="X21" s="210"/>
      <c r="Y21" s="246"/>
      <c r="Z21" s="212"/>
      <c r="AA21" s="212"/>
      <c r="AB21" s="59"/>
      <c r="AC21" s="59"/>
      <c r="AD21" s="59"/>
      <c r="AE21" s="59"/>
      <c r="AF21" s="59"/>
      <c r="AG21" s="60"/>
      <c r="AH21" s="60"/>
    </row>
    <row r="22" spans="1:34" s="61" customFormat="1" ht="20.100000000000001" customHeight="1">
      <c r="A22" s="214">
        <v>6</v>
      </c>
      <c r="B22" s="215" t="s">
        <v>66</v>
      </c>
      <c r="C22" s="44" t="s">
        <v>81</v>
      </c>
      <c r="D22" s="47">
        <v>20</v>
      </c>
      <c r="E22" s="47">
        <v>10</v>
      </c>
      <c r="F22" s="47"/>
      <c r="G22" s="47"/>
      <c r="H22" s="47"/>
      <c r="I22" s="47"/>
      <c r="J22" s="47"/>
      <c r="K22" s="47">
        <v>15</v>
      </c>
      <c r="L22" s="247">
        <f>SUM(D22:K23)</f>
        <v>115</v>
      </c>
      <c r="M22" s="209">
        <v>4</v>
      </c>
      <c r="N22" s="211" t="s">
        <v>4</v>
      </c>
      <c r="O22" s="58">
        <v>10</v>
      </c>
      <c r="P22" s="47">
        <v>5</v>
      </c>
      <c r="Q22" s="47"/>
      <c r="R22" s="47"/>
      <c r="S22" s="47"/>
      <c r="T22" s="47"/>
      <c r="U22" s="47"/>
      <c r="V22" s="47"/>
      <c r="W22" s="207">
        <f>SUM(O22:V23)</f>
        <v>310</v>
      </c>
      <c r="X22" s="209">
        <v>11</v>
      </c>
      <c r="Y22" s="242" t="s">
        <v>3</v>
      </c>
      <c r="Z22" s="213">
        <f>SUM(D22:K23,O22:V23)</f>
        <v>425</v>
      </c>
      <c r="AA22" s="214">
        <f>SUM(M22,X22)</f>
        <v>15</v>
      </c>
      <c r="AB22" s="59"/>
      <c r="AC22" s="59"/>
      <c r="AD22" s="59"/>
      <c r="AE22" s="59"/>
      <c r="AF22" s="59"/>
      <c r="AG22" s="60"/>
      <c r="AH22" s="60"/>
    </row>
    <row r="23" spans="1:34" s="61" customFormat="1" ht="20.100000000000001" customHeight="1">
      <c r="A23" s="218"/>
      <c r="B23" s="216"/>
      <c r="C23" s="44" t="s">
        <v>149</v>
      </c>
      <c r="D23" s="47">
        <v>10</v>
      </c>
      <c r="E23" s="47">
        <v>5</v>
      </c>
      <c r="F23" s="47"/>
      <c r="G23" s="47"/>
      <c r="H23" s="47">
        <v>40</v>
      </c>
      <c r="I23" s="47"/>
      <c r="J23" s="47"/>
      <c r="K23" s="47">
        <v>15</v>
      </c>
      <c r="L23" s="208"/>
      <c r="M23" s="210"/>
      <c r="N23" s="212"/>
      <c r="O23" s="58">
        <v>10</v>
      </c>
      <c r="P23" s="47">
        <v>5</v>
      </c>
      <c r="Q23" s="47"/>
      <c r="R23" s="47"/>
      <c r="S23" s="47">
        <v>80</v>
      </c>
      <c r="T23" s="47">
        <v>200</v>
      </c>
      <c r="U23" s="47"/>
      <c r="V23" s="47"/>
      <c r="W23" s="208"/>
      <c r="X23" s="210"/>
      <c r="Y23" s="246"/>
      <c r="Z23" s="212"/>
      <c r="AA23" s="212"/>
      <c r="AB23" s="59"/>
      <c r="AC23" s="59"/>
      <c r="AD23" s="59"/>
      <c r="AE23" s="59"/>
      <c r="AF23" s="59"/>
      <c r="AG23" s="60"/>
      <c r="AH23" s="60"/>
    </row>
    <row r="24" spans="1:34" s="61" customFormat="1" ht="20.100000000000001" customHeight="1">
      <c r="A24" s="214">
        <v>7</v>
      </c>
      <c r="B24" s="215" t="s">
        <v>67</v>
      </c>
      <c r="C24" s="44" t="s">
        <v>150</v>
      </c>
      <c r="D24" s="47">
        <v>10</v>
      </c>
      <c r="E24" s="47">
        <v>4</v>
      </c>
      <c r="F24" s="47"/>
      <c r="G24" s="47">
        <v>6</v>
      </c>
      <c r="H24" s="47"/>
      <c r="I24" s="47"/>
      <c r="J24" s="47"/>
      <c r="K24" s="47">
        <v>15</v>
      </c>
      <c r="L24" s="247">
        <f>SUM(D24:K25)</f>
        <v>100</v>
      </c>
      <c r="M24" s="209">
        <v>4</v>
      </c>
      <c r="N24" s="211" t="s">
        <v>4</v>
      </c>
      <c r="O24" s="58"/>
      <c r="P24" s="47"/>
      <c r="Q24" s="47"/>
      <c r="R24" s="47"/>
      <c r="S24" s="47"/>
      <c r="T24" s="47"/>
      <c r="U24" s="47"/>
      <c r="V24" s="47"/>
      <c r="W24" s="207">
        <f>SUM(O24:V25)</f>
        <v>120</v>
      </c>
      <c r="X24" s="209">
        <v>4</v>
      </c>
      <c r="Y24" s="242" t="s">
        <v>3</v>
      </c>
      <c r="Z24" s="213">
        <f>SUM(D24:K25,O24:V25)</f>
        <v>220</v>
      </c>
      <c r="AA24" s="214">
        <f>SUM(M24,X24)</f>
        <v>8</v>
      </c>
      <c r="AB24" s="59"/>
      <c r="AC24" s="59"/>
      <c r="AD24" s="59"/>
      <c r="AE24" s="59"/>
      <c r="AF24" s="59"/>
      <c r="AG24" s="60"/>
      <c r="AH24" s="60"/>
    </row>
    <row r="25" spans="1:34" s="61" customFormat="1" ht="20.100000000000001" customHeight="1">
      <c r="A25" s="218"/>
      <c r="B25" s="216"/>
      <c r="C25" s="44" t="s">
        <v>80</v>
      </c>
      <c r="D25" s="47">
        <v>10</v>
      </c>
      <c r="E25" s="47"/>
      <c r="F25" s="47"/>
      <c r="G25" s="47"/>
      <c r="H25" s="47">
        <v>40</v>
      </c>
      <c r="I25" s="47"/>
      <c r="J25" s="47"/>
      <c r="K25" s="47">
        <v>15</v>
      </c>
      <c r="L25" s="208"/>
      <c r="M25" s="210"/>
      <c r="N25" s="212"/>
      <c r="O25" s="58"/>
      <c r="P25" s="47"/>
      <c r="Q25" s="47"/>
      <c r="R25" s="47"/>
      <c r="S25" s="47">
        <v>40</v>
      </c>
      <c r="T25" s="47">
        <v>80</v>
      </c>
      <c r="U25" s="47"/>
      <c r="V25" s="47"/>
      <c r="W25" s="208"/>
      <c r="X25" s="210"/>
      <c r="Y25" s="246"/>
      <c r="Z25" s="212"/>
      <c r="AA25" s="212"/>
      <c r="AB25" s="59"/>
      <c r="AC25" s="59"/>
      <c r="AD25" s="59"/>
      <c r="AE25" s="59"/>
      <c r="AF25" s="59"/>
      <c r="AG25" s="60"/>
      <c r="AH25" s="60"/>
    </row>
    <row r="26" spans="1:34" s="56" customFormat="1" ht="20.100000000000001" customHeight="1">
      <c r="A26" s="214">
        <v>8</v>
      </c>
      <c r="B26" s="215" t="s">
        <v>68</v>
      </c>
      <c r="C26" s="44" t="s">
        <v>150</v>
      </c>
      <c r="D26" s="47"/>
      <c r="E26" s="47"/>
      <c r="F26" s="47"/>
      <c r="G26" s="47"/>
      <c r="H26" s="47"/>
      <c r="I26" s="47"/>
      <c r="J26" s="47"/>
      <c r="K26" s="47"/>
      <c r="L26" s="47"/>
      <c r="M26" s="48"/>
      <c r="N26" s="211"/>
      <c r="O26" s="58">
        <v>10</v>
      </c>
      <c r="P26" s="47">
        <v>4</v>
      </c>
      <c r="Q26" s="47"/>
      <c r="R26" s="47">
        <v>6</v>
      </c>
      <c r="S26" s="47"/>
      <c r="T26" s="47"/>
      <c r="U26" s="47"/>
      <c r="V26" s="47">
        <v>15</v>
      </c>
      <c r="W26" s="207">
        <f>SUM(O26:V27)</f>
        <v>140</v>
      </c>
      <c r="X26" s="209">
        <v>5</v>
      </c>
      <c r="Y26" s="242" t="s">
        <v>3</v>
      </c>
      <c r="Z26" s="213">
        <f>SUM(D26:K27,O26:V27)</f>
        <v>140</v>
      </c>
      <c r="AA26" s="214">
        <f>SUM(M26,X26)</f>
        <v>5</v>
      </c>
      <c r="AB26" s="68"/>
      <c r="AC26" s="68"/>
      <c r="AD26" s="68"/>
      <c r="AE26" s="68"/>
      <c r="AF26" s="68"/>
    </row>
    <row r="27" spans="1:34" s="56" customFormat="1" ht="20.100000000000001" customHeight="1">
      <c r="A27" s="218"/>
      <c r="B27" s="216"/>
      <c r="C27" s="44" t="s">
        <v>82</v>
      </c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212"/>
      <c r="O27" s="58">
        <v>10</v>
      </c>
      <c r="P27" s="47"/>
      <c r="Q27" s="47"/>
      <c r="R27" s="47"/>
      <c r="S27" s="47">
        <v>40</v>
      </c>
      <c r="T27" s="47">
        <v>40</v>
      </c>
      <c r="U27" s="47"/>
      <c r="V27" s="47">
        <v>15</v>
      </c>
      <c r="W27" s="208"/>
      <c r="X27" s="210"/>
      <c r="Y27" s="246"/>
      <c r="Z27" s="212"/>
      <c r="AA27" s="212"/>
      <c r="AB27" s="68"/>
      <c r="AC27" s="68"/>
      <c r="AD27" s="68"/>
      <c r="AE27" s="68"/>
      <c r="AF27" s="68"/>
    </row>
    <row r="28" spans="1:34" s="56" customFormat="1" ht="20.100000000000001" customHeight="1">
      <c r="A28" s="214">
        <v>9</v>
      </c>
      <c r="B28" s="215" t="s">
        <v>69</v>
      </c>
      <c r="C28" s="44" t="s">
        <v>151</v>
      </c>
      <c r="D28" s="47">
        <v>10</v>
      </c>
      <c r="E28" s="47">
        <v>5</v>
      </c>
      <c r="F28" s="47"/>
      <c r="G28" s="47"/>
      <c r="H28" s="47"/>
      <c r="I28" s="47"/>
      <c r="J28" s="47"/>
      <c r="K28" s="47">
        <v>15</v>
      </c>
      <c r="L28" s="207">
        <f>SUM(D28:K29)</f>
        <v>100</v>
      </c>
      <c r="M28" s="209">
        <v>4</v>
      </c>
      <c r="N28" s="211" t="s">
        <v>3</v>
      </c>
      <c r="O28" s="58"/>
      <c r="P28" s="47"/>
      <c r="Q28" s="47"/>
      <c r="R28" s="47"/>
      <c r="S28" s="47"/>
      <c r="T28" s="47"/>
      <c r="U28" s="47"/>
      <c r="V28" s="47"/>
      <c r="W28" s="207">
        <f>SUM(O28:V29)</f>
        <v>40</v>
      </c>
      <c r="X28" s="209">
        <v>1</v>
      </c>
      <c r="Y28" s="242" t="s">
        <v>4</v>
      </c>
      <c r="Z28" s="213">
        <f>SUM(D28:K29,O28:V29)</f>
        <v>140</v>
      </c>
      <c r="AA28" s="214">
        <f>SUM(M28,X28)</f>
        <v>5</v>
      </c>
      <c r="AB28" s="68"/>
      <c r="AC28" s="68"/>
      <c r="AD28" s="68"/>
      <c r="AE28" s="68"/>
      <c r="AF28" s="68"/>
    </row>
    <row r="29" spans="1:34" s="56" customFormat="1" ht="20.100000000000001" customHeight="1">
      <c r="A29" s="218"/>
      <c r="B29" s="216"/>
      <c r="C29" s="44" t="s">
        <v>84</v>
      </c>
      <c r="D29" s="47">
        <v>10</v>
      </c>
      <c r="E29" s="47">
        <v>5</v>
      </c>
      <c r="F29" s="47"/>
      <c r="G29" s="47"/>
      <c r="H29" s="47">
        <v>40</v>
      </c>
      <c r="I29" s="47"/>
      <c r="J29" s="47"/>
      <c r="K29" s="47">
        <v>15</v>
      </c>
      <c r="L29" s="208"/>
      <c r="M29" s="210"/>
      <c r="N29" s="212"/>
      <c r="O29" s="58"/>
      <c r="P29" s="47"/>
      <c r="Q29" s="47"/>
      <c r="R29" s="47"/>
      <c r="S29" s="47"/>
      <c r="T29" s="47">
        <v>40</v>
      </c>
      <c r="U29" s="47"/>
      <c r="V29" s="47"/>
      <c r="W29" s="208"/>
      <c r="X29" s="210"/>
      <c r="Y29" s="246"/>
      <c r="Z29" s="212"/>
      <c r="AA29" s="212"/>
      <c r="AB29" s="68"/>
      <c r="AC29" s="68"/>
      <c r="AD29" s="68"/>
      <c r="AE29" s="68"/>
      <c r="AF29" s="68"/>
    </row>
    <row r="30" spans="1:34" s="61" customFormat="1" ht="20.100000000000001" customHeight="1">
      <c r="A30" s="214">
        <v>10</v>
      </c>
      <c r="B30" s="220" t="s">
        <v>70</v>
      </c>
      <c r="C30" s="44" t="s">
        <v>152</v>
      </c>
      <c r="D30" s="47"/>
      <c r="E30" s="47"/>
      <c r="F30" s="47"/>
      <c r="G30" s="47"/>
      <c r="H30" s="47"/>
      <c r="I30" s="47"/>
      <c r="J30" s="47"/>
      <c r="K30" s="47"/>
      <c r="L30" s="47"/>
      <c r="M30" s="48"/>
      <c r="N30" s="211"/>
      <c r="O30" s="58">
        <v>10</v>
      </c>
      <c r="P30" s="47">
        <v>10</v>
      </c>
      <c r="Q30" s="47"/>
      <c r="R30" s="47"/>
      <c r="S30" s="47"/>
      <c r="T30" s="47"/>
      <c r="U30" s="47"/>
      <c r="V30" s="47">
        <v>15</v>
      </c>
      <c r="W30" s="207">
        <f>SUM(O30:V31)</f>
        <v>140</v>
      </c>
      <c r="X30" s="209">
        <v>5</v>
      </c>
      <c r="Y30" s="242" t="s">
        <v>3</v>
      </c>
      <c r="Z30" s="213">
        <f>SUM(D30:K31,O30:V31)</f>
        <v>140</v>
      </c>
      <c r="AA30" s="214">
        <f>SUM(M30,X30)</f>
        <v>5</v>
      </c>
      <c r="AB30" s="59"/>
      <c r="AC30" s="59"/>
      <c r="AD30" s="59"/>
      <c r="AE30" s="59"/>
      <c r="AF30" s="59"/>
      <c r="AG30" s="60"/>
      <c r="AH30" s="60"/>
    </row>
    <row r="31" spans="1:34" s="61" customFormat="1" ht="20.100000000000001" customHeight="1">
      <c r="A31" s="218"/>
      <c r="B31" s="216"/>
      <c r="C31" s="44" t="s">
        <v>85</v>
      </c>
      <c r="D31" s="47"/>
      <c r="E31" s="47"/>
      <c r="F31" s="47"/>
      <c r="G31" s="47"/>
      <c r="H31" s="47"/>
      <c r="I31" s="47"/>
      <c r="J31" s="47"/>
      <c r="K31" s="47"/>
      <c r="L31" s="47"/>
      <c r="M31" s="48"/>
      <c r="N31" s="212"/>
      <c r="O31" s="58">
        <v>10</v>
      </c>
      <c r="P31" s="47"/>
      <c r="Q31" s="47"/>
      <c r="R31" s="47"/>
      <c r="S31" s="47">
        <v>40</v>
      </c>
      <c r="T31" s="47">
        <v>40</v>
      </c>
      <c r="U31" s="47"/>
      <c r="V31" s="47">
        <v>15</v>
      </c>
      <c r="W31" s="208"/>
      <c r="X31" s="210"/>
      <c r="Y31" s="246"/>
      <c r="Z31" s="212"/>
      <c r="AA31" s="212"/>
      <c r="AB31" s="59"/>
      <c r="AC31" s="59"/>
      <c r="AD31" s="59"/>
      <c r="AE31" s="59"/>
      <c r="AF31" s="59"/>
      <c r="AG31" s="60"/>
      <c r="AH31" s="60"/>
    </row>
    <row r="32" spans="1:34" s="61" customFormat="1" ht="20.100000000000001" customHeight="1">
      <c r="A32" s="214">
        <v>11</v>
      </c>
      <c r="B32" s="220" t="s">
        <v>71</v>
      </c>
      <c r="C32" s="44" t="s">
        <v>153</v>
      </c>
      <c r="D32" s="47">
        <v>10</v>
      </c>
      <c r="E32" s="47">
        <v>10</v>
      </c>
      <c r="F32" s="47"/>
      <c r="G32" s="47"/>
      <c r="H32" s="47"/>
      <c r="I32" s="47"/>
      <c r="J32" s="47"/>
      <c r="K32" s="47">
        <v>15</v>
      </c>
      <c r="L32" s="207">
        <f>SUM(D32:K33)</f>
        <v>100</v>
      </c>
      <c r="M32" s="209">
        <v>4</v>
      </c>
      <c r="N32" s="211" t="s">
        <v>4</v>
      </c>
      <c r="O32" s="58"/>
      <c r="P32" s="47"/>
      <c r="Q32" s="47"/>
      <c r="R32" s="47"/>
      <c r="S32" s="47"/>
      <c r="T32" s="47"/>
      <c r="U32" s="47"/>
      <c r="V32" s="47"/>
      <c r="W32" s="207">
        <f>SUM(O32:V33)</f>
        <v>40</v>
      </c>
      <c r="X32" s="209">
        <v>1</v>
      </c>
      <c r="Y32" s="242" t="s">
        <v>4</v>
      </c>
      <c r="Z32" s="213">
        <f>SUM(D32:K33,O32:V33)</f>
        <v>140</v>
      </c>
      <c r="AA32" s="214">
        <f>SUM(M32,X32:X32)</f>
        <v>5</v>
      </c>
      <c r="AB32" s="59"/>
      <c r="AC32" s="59"/>
      <c r="AD32" s="59"/>
      <c r="AE32" s="59"/>
      <c r="AF32" s="59"/>
      <c r="AG32" s="60"/>
      <c r="AH32" s="60"/>
    </row>
    <row r="33" spans="1:34" s="61" customFormat="1" ht="20.100000000000001" customHeight="1" thickBot="1">
      <c r="A33" s="218"/>
      <c r="B33" s="219"/>
      <c r="C33" s="44" t="s">
        <v>86</v>
      </c>
      <c r="D33" s="108">
        <v>10</v>
      </c>
      <c r="E33" s="108"/>
      <c r="F33" s="108"/>
      <c r="G33" s="108"/>
      <c r="H33" s="108">
        <v>40</v>
      </c>
      <c r="I33" s="108"/>
      <c r="J33" s="108"/>
      <c r="K33" s="108">
        <v>15</v>
      </c>
      <c r="L33" s="245"/>
      <c r="M33" s="250"/>
      <c r="N33" s="212"/>
      <c r="O33" s="100"/>
      <c r="P33" s="108"/>
      <c r="Q33" s="108"/>
      <c r="R33" s="108"/>
      <c r="S33" s="108"/>
      <c r="T33" s="108">
        <v>40</v>
      </c>
      <c r="U33" s="108"/>
      <c r="V33" s="108"/>
      <c r="W33" s="245"/>
      <c r="X33" s="241"/>
      <c r="Y33" s="243"/>
      <c r="Z33" s="244"/>
      <c r="AA33" s="244"/>
      <c r="AB33" s="59"/>
      <c r="AC33" s="59"/>
      <c r="AD33" s="59"/>
      <c r="AE33" s="59"/>
      <c r="AF33" s="59"/>
      <c r="AG33" s="60"/>
      <c r="AH33" s="60"/>
    </row>
    <row r="34" spans="1:34" s="56" customFormat="1" ht="20.100000000000001" customHeight="1" thickBot="1">
      <c r="A34" s="53"/>
      <c r="B34" s="95" t="s">
        <v>5</v>
      </c>
      <c r="C34" s="91"/>
      <c r="D34" s="88">
        <f t="shared" ref="D34:K34" si="0">SUM(D13:D33)</f>
        <v>190</v>
      </c>
      <c r="E34" s="88">
        <f t="shared" si="0"/>
        <v>89</v>
      </c>
      <c r="F34" s="88">
        <f t="shared" si="0"/>
        <v>0</v>
      </c>
      <c r="G34" s="88">
        <f t="shared" si="0"/>
        <v>66</v>
      </c>
      <c r="H34" s="88">
        <f t="shared" si="0"/>
        <v>340</v>
      </c>
      <c r="I34" s="88">
        <f t="shared" si="0"/>
        <v>0</v>
      </c>
      <c r="J34" s="88">
        <f t="shared" si="0"/>
        <v>0</v>
      </c>
      <c r="K34" s="88">
        <f t="shared" si="0"/>
        <v>190</v>
      </c>
      <c r="L34" s="88">
        <f>SUM(D34:K34)</f>
        <v>875</v>
      </c>
      <c r="M34" s="88">
        <f>SUM(M13:M33)</f>
        <v>30</v>
      </c>
      <c r="N34" s="94"/>
      <c r="O34" s="88">
        <f t="shared" ref="O34:V34" si="1">SUM(O13:O33)</f>
        <v>70</v>
      </c>
      <c r="P34" s="88">
        <f t="shared" si="1"/>
        <v>54</v>
      </c>
      <c r="Q34" s="88">
        <f t="shared" si="1"/>
        <v>0</v>
      </c>
      <c r="R34" s="88">
        <f t="shared" si="1"/>
        <v>21</v>
      </c>
      <c r="S34" s="88">
        <f t="shared" si="1"/>
        <v>200</v>
      </c>
      <c r="T34" s="88">
        <f t="shared" si="1"/>
        <v>440</v>
      </c>
      <c r="U34" s="88">
        <f t="shared" si="1"/>
        <v>0</v>
      </c>
      <c r="V34" s="88">
        <f t="shared" si="1"/>
        <v>60</v>
      </c>
      <c r="W34" s="88">
        <f>SUM(O34:V34)</f>
        <v>845</v>
      </c>
      <c r="X34" s="88">
        <f>SUM(X13:X32)</f>
        <v>30</v>
      </c>
      <c r="Y34" s="88"/>
      <c r="Z34" s="89">
        <f>SUM(Z13:Z33)</f>
        <v>1720</v>
      </c>
      <c r="AA34" s="89">
        <f>SUM(AA13:AA33)</f>
        <v>60</v>
      </c>
      <c r="AB34" s="54"/>
      <c r="AC34" s="54"/>
      <c r="AD34" s="54"/>
      <c r="AE34" s="54"/>
      <c r="AF34" s="54"/>
      <c r="AG34" s="55"/>
      <c r="AH34" s="55"/>
    </row>
    <row r="35" spans="1:34" s="56" customFormat="1" ht="20.100000000000001" customHeight="1" thickBot="1">
      <c r="A35" s="53"/>
      <c r="B35" s="91" t="s">
        <v>1</v>
      </c>
      <c r="C35" s="91"/>
      <c r="D35" s="231">
        <f>SUM(D34:K34)</f>
        <v>875</v>
      </c>
      <c r="E35" s="232"/>
      <c r="F35" s="232"/>
      <c r="G35" s="232"/>
      <c r="H35" s="232"/>
      <c r="I35" s="232"/>
      <c r="J35" s="232"/>
      <c r="K35" s="233"/>
      <c r="L35" s="92"/>
      <c r="M35" s="93"/>
      <c r="N35" s="94"/>
      <c r="O35" s="231">
        <f>SUM(O34:V34)</f>
        <v>845</v>
      </c>
      <c r="P35" s="232"/>
      <c r="Q35" s="232"/>
      <c r="R35" s="232"/>
      <c r="S35" s="232"/>
      <c r="T35" s="232"/>
      <c r="U35" s="232"/>
      <c r="V35" s="233"/>
      <c r="W35" s="88"/>
      <c r="X35" s="88"/>
      <c r="Y35" s="88"/>
      <c r="Z35" s="89">
        <f>SUM(D35:K35)+SUM(O35:V35)</f>
        <v>1720</v>
      </c>
      <c r="AA35" s="90"/>
      <c r="AB35" s="54"/>
      <c r="AC35" s="54"/>
      <c r="AD35" s="54"/>
      <c r="AE35" s="54"/>
      <c r="AF35" s="54"/>
      <c r="AG35" s="55"/>
      <c r="AH35" s="55"/>
    </row>
    <row r="36" spans="1:34" s="56" customFormat="1" ht="20.100000000000001" customHeight="1" thickBot="1">
      <c r="A36" s="53"/>
      <c r="B36" s="95" t="s">
        <v>35</v>
      </c>
      <c r="C36" s="95"/>
      <c r="D36" s="231">
        <f>D35-K34</f>
        <v>685</v>
      </c>
      <c r="E36" s="232"/>
      <c r="F36" s="232"/>
      <c r="G36" s="232"/>
      <c r="H36" s="232"/>
      <c r="I36" s="232"/>
      <c r="J36" s="232"/>
      <c r="K36" s="233"/>
      <c r="L36" s="88"/>
      <c r="M36" s="88"/>
      <c r="N36" s="88"/>
      <c r="O36" s="231">
        <f>O35-V34</f>
        <v>785</v>
      </c>
      <c r="P36" s="232"/>
      <c r="Q36" s="232"/>
      <c r="R36" s="232"/>
      <c r="S36" s="232"/>
      <c r="T36" s="232"/>
      <c r="U36" s="232"/>
      <c r="V36" s="233"/>
      <c r="W36" s="88"/>
      <c r="X36" s="88"/>
      <c r="Y36" s="88"/>
      <c r="Z36" s="89">
        <f>SUM(D36:K36)+SUM(O36:V36)</f>
        <v>1470</v>
      </c>
      <c r="AA36" s="90"/>
      <c r="AB36" s="54"/>
      <c r="AC36" s="54"/>
      <c r="AD36" s="54"/>
      <c r="AE36" s="54"/>
      <c r="AF36" s="54"/>
      <c r="AG36" s="55"/>
      <c r="AH36" s="55"/>
    </row>
    <row r="37" spans="1:34" ht="15.75" thickBot="1">
      <c r="A37" s="203"/>
      <c r="B37" s="5" t="s">
        <v>6</v>
      </c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2"/>
      <c r="AC37" s="2"/>
      <c r="AD37" s="2"/>
      <c r="AE37" s="2"/>
      <c r="AF37" s="2"/>
      <c r="AG37" s="3"/>
      <c r="AH37" s="3"/>
    </row>
    <row r="38" spans="1:34" ht="15">
      <c r="A38" s="119"/>
      <c r="B38" s="123" t="s">
        <v>56</v>
      </c>
      <c r="C38" s="126" t="s">
        <v>104</v>
      </c>
      <c r="D38" s="125"/>
      <c r="E38" s="115"/>
      <c r="F38" s="115"/>
      <c r="G38" s="115"/>
      <c r="H38" s="115"/>
      <c r="I38" s="115"/>
      <c r="J38" s="115"/>
      <c r="K38" s="115"/>
      <c r="L38" s="115"/>
      <c r="M38" s="116"/>
      <c r="N38" s="117"/>
      <c r="O38" s="118"/>
      <c r="P38" s="115"/>
      <c r="Q38" s="115"/>
      <c r="R38" s="115"/>
      <c r="S38" s="115"/>
      <c r="T38" s="115"/>
      <c r="U38" s="115">
        <v>30</v>
      </c>
      <c r="V38" s="115"/>
      <c r="W38" s="115"/>
      <c r="X38" s="116"/>
      <c r="Y38" s="128" t="s">
        <v>96</v>
      </c>
      <c r="Z38" s="114">
        <v>30</v>
      </c>
      <c r="AA38" s="119"/>
      <c r="AB38" s="2"/>
      <c r="AC38" s="2"/>
      <c r="AD38" s="2"/>
      <c r="AE38" s="2"/>
      <c r="AF38" s="2"/>
      <c r="AG38" s="3"/>
      <c r="AH38" s="3"/>
    </row>
    <row r="39" spans="1:34" ht="15.75" thickBot="1">
      <c r="A39" s="121"/>
      <c r="B39" s="124"/>
      <c r="C39" s="127"/>
      <c r="D39" s="101"/>
      <c r="E39" s="84"/>
      <c r="F39" s="84"/>
      <c r="G39" s="84"/>
      <c r="H39" s="84"/>
      <c r="I39" s="84"/>
      <c r="J39" s="84"/>
      <c r="K39" s="84"/>
      <c r="L39" s="84"/>
      <c r="M39" s="85"/>
      <c r="N39" s="120"/>
      <c r="O39" s="86"/>
      <c r="P39" s="84"/>
      <c r="Q39" s="84"/>
      <c r="R39" s="84"/>
      <c r="S39" s="84"/>
      <c r="T39" s="84"/>
      <c r="U39" s="84"/>
      <c r="V39" s="84"/>
      <c r="W39" s="84"/>
      <c r="X39" s="85"/>
      <c r="Y39" s="129"/>
      <c r="Z39" s="102"/>
      <c r="AA39" s="121"/>
      <c r="AB39" s="2"/>
      <c r="AC39" s="2"/>
      <c r="AD39" s="2"/>
      <c r="AE39" s="2"/>
      <c r="AF39" s="2"/>
      <c r="AG39" s="3"/>
      <c r="AH39" s="3"/>
    </row>
    <row r="40" spans="1:34" ht="15">
      <c r="A40" s="111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11"/>
      <c r="N40" s="111"/>
      <c r="O40" s="186"/>
      <c r="P40" s="186"/>
      <c r="Q40" s="186"/>
      <c r="R40" s="186"/>
      <c r="S40" s="186"/>
      <c r="T40" s="186"/>
      <c r="U40" s="186"/>
      <c r="V40" s="186"/>
      <c r="W40" s="186"/>
      <c r="X40" s="111"/>
      <c r="Y40" s="111"/>
      <c r="Z40" s="112"/>
      <c r="AA40" s="113"/>
      <c r="AB40" s="2"/>
      <c r="AC40" s="2"/>
      <c r="AD40" s="2"/>
      <c r="AE40" s="2"/>
      <c r="AF40" s="2"/>
      <c r="AG40" s="3"/>
      <c r="AH40" s="3"/>
    </row>
    <row r="41" spans="1:34" ht="15">
      <c r="A41" s="111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11"/>
      <c r="N41" s="111"/>
      <c r="O41" s="186"/>
      <c r="P41" s="186"/>
      <c r="Q41" s="186"/>
      <c r="R41" s="186"/>
      <c r="S41" s="186"/>
      <c r="T41" s="186"/>
      <c r="U41" s="186"/>
      <c r="V41" s="186"/>
      <c r="W41" s="186"/>
      <c r="X41" s="111"/>
      <c r="Y41" s="111"/>
      <c r="Z41" s="112"/>
      <c r="AA41" s="113"/>
      <c r="AB41" s="2"/>
      <c r="AC41" s="2"/>
      <c r="AD41" s="2"/>
      <c r="AE41" s="2"/>
      <c r="AF41" s="2"/>
      <c r="AG41" s="3"/>
      <c r="AH41" s="3"/>
    </row>
    <row r="42" spans="1:34" ht="15">
      <c r="A42" s="20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  <c r="AH42" s="3"/>
    </row>
    <row r="43" spans="1:34" ht="15">
      <c r="A43" s="203"/>
      <c r="B43" s="2" t="s">
        <v>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  <c r="AH43" s="3"/>
    </row>
    <row r="44" spans="1:34" ht="15">
      <c r="A44" s="20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  <c r="AH44" s="3"/>
    </row>
    <row r="45" spans="1:34" ht="15">
      <c r="A45" s="20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"/>
      <c r="AH45" s="3"/>
    </row>
    <row r="46" spans="1:34" ht="15">
      <c r="A46" s="20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3"/>
      <c r="AH46" s="3"/>
    </row>
    <row r="47" spans="1:34" ht="15">
      <c r="A47" s="20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"/>
      <c r="AH47" s="3"/>
    </row>
    <row r="48" spans="1:34" ht="15">
      <c r="A48" s="20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3"/>
      <c r="AH48" s="3"/>
    </row>
    <row r="49" spans="1:34" ht="15">
      <c r="A49" s="20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3"/>
      <c r="AH49" s="3"/>
    </row>
    <row r="50" spans="1:34" ht="15">
      <c r="A50" s="20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3"/>
      <c r="AH50" s="3"/>
    </row>
    <row r="51" spans="1:34" ht="18.75">
      <c r="A51" s="20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"/>
      <c r="AC51" s="1"/>
      <c r="AD51" s="1"/>
      <c r="AE51" s="1"/>
      <c r="AF51" s="1"/>
    </row>
    <row r="52" spans="1:34" ht="18.75">
      <c r="A52" s="20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1"/>
      <c r="AC52" s="1"/>
      <c r="AD52" s="1"/>
      <c r="AE52" s="1"/>
      <c r="AF52" s="1"/>
    </row>
    <row r="53" spans="1:34" ht="18.75">
      <c r="A53" s="20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"/>
      <c r="AC53" s="1"/>
      <c r="AD53" s="1"/>
      <c r="AE53" s="1"/>
      <c r="AF53" s="1"/>
    </row>
    <row r="54" spans="1:34" ht="18.75">
      <c r="A54" s="20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4" ht="18.75">
      <c r="A55" s="20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4" ht="18.75">
      <c r="A56" s="20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4" ht="18.75">
      <c r="A57" s="20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4" ht="18.75">
      <c r="A58" s="20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4" ht="18.75">
      <c r="A59" s="20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4" ht="18.75">
      <c r="A60" s="20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4" ht="18.75">
      <c r="A61" s="20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4" ht="18.75">
      <c r="A62" s="20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4" ht="18.75">
      <c r="A63" s="20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4" ht="18.75">
      <c r="A64" s="20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.75">
      <c r="A65" s="20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.75">
      <c r="A66" s="20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.75">
      <c r="A67" s="20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.75">
      <c r="A68" s="20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.75">
      <c r="A69" s="20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.75">
      <c r="A70" s="20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.75">
      <c r="A71" s="20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.75">
      <c r="A72" s="20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.75">
      <c r="A73" s="20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.75">
      <c r="A74" s="20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.75">
      <c r="A75" s="20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.75">
      <c r="A76" s="20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.75">
      <c r="A77" s="20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.75">
      <c r="A78" s="20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.75">
      <c r="A79" s="20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.75">
      <c r="A80" s="20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.75">
      <c r="A81" s="20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.75">
      <c r="A82" s="20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.75">
      <c r="A83" s="20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.75">
      <c r="A84" s="20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.75">
      <c r="A85" s="20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.75">
      <c r="A86" s="20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.75">
      <c r="A87" s="20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.75">
      <c r="A88" s="20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.75">
      <c r="A89" s="20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.75">
      <c r="A90" s="20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.75">
      <c r="A91" s="20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.75">
      <c r="A92" s="20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.75">
      <c r="A93" s="20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.75">
      <c r="A94" s="20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.75">
      <c r="A95" s="20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.75">
      <c r="A96" s="20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.75">
      <c r="A97" s="20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.75">
      <c r="A98" s="20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.75">
      <c r="A99" s="20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.75">
      <c r="A100" s="20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.75">
      <c r="A101" s="20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.75">
      <c r="A102" s="20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.75">
      <c r="A103" s="20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.75">
      <c r="A104" s="2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.75">
      <c r="A105" s="20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.75">
      <c r="A106" s="20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.75">
      <c r="A107" s="20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.75">
      <c r="A108" s="20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.75">
      <c r="A109" s="20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.75">
      <c r="A110" s="20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.75">
      <c r="A111" s="20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.75">
      <c r="A112" s="20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.75">
      <c r="A113" s="20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.75">
      <c r="A114" s="20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.75">
      <c r="A115" s="20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.75">
      <c r="A116" s="20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.75">
      <c r="A117" s="20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>
      <c r="A118" s="20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.75">
      <c r="A119" s="20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.75">
      <c r="A120" s="20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.75">
      <c r="A121" s="20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.75">
      <c r="A122" s="20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.75">
      <c r="A123" s="20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.75">
      <c r="A124" s="20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>
      <c r="A125" s="20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.75">
      <c r="A126" s="20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.75">
      <c r="A127" s="20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.75">
      <c r="A128" s="20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.75">
      <c r="A129" s="20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.75">
      <c r="A130" s="20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.75">
      <c r="A131" s="20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.75">
      <c r="A132" s="20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20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20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20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20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20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20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20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20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20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20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20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20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20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.75">
      <c r="A146" s="20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.75">
      <c r="A147" s="20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.75">
      <c r="A148" s="20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8.75">
      <c r="A149" s="20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8.75">
      <c r="A150" s="20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8.75">
      <c r="A151" s="20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8.75">
      <c r="A152" s="20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8.75">
      <c r="A153" s="20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8.75">
      <c r="A154" s="20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32" ht="18.75">
      <c r="A155" s="20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32" ht="18.75">
      <c r="A156" s="20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</sheetData>
  <mergeCells count="78">
    <mergeCell ref="Z10:Z12"/>
    <mergeCell ref="AA10:AA12"/>
    <mergeCell ref="D11:M11"/>
    <mergeCell ref="O11:Y11"/>
    <mergeCell ref="D35:K35"/>
    <mergeCell ref="O35:V35"/>
    <mergeCell ref="AA26:AA27"/>
    <mergeCell ref="X30:X31"/>
    <mergeCell ref="M32:M33"/>
    <mergeCell ref="N20:N21"/>
    <mergeCell ref="Y20:Y21"/>
    <mergeCell ref="Y22:Y23"/>
    <mergeCell ref="L22:L23"/>
    <mergeCell ref="W22:W23"/>
    <mergeCell ref="Z22:Z23"/>
    <mergeCell ref="AA22:AA23"/>
    <mergeCell ref="D36:K36"/>
    <mergeCell ref="O36:V36"/>
    <mergeCell ref="A10:A12"/>
    <mergeCell ref="B10:B12"/>
    <mergeCell ref="C10:C12"/>
    <mergeCell ref="D10:Y10"/>
    <mergeCell ref="M22:M23"/>
    <mergeCell ref="N22:N23"/>
    <mergeCell ref="X22:X23"/>
    <mergeCell ref="M24:M25"/>
    <mergeCell ref="N24:N25"/>
    <mergeCell ref="X24:X25"/>
    <mergeCell ref="X26:X27"/>
    <mergeCell ref="N26:N27"/>
    <mergeCell ref="M28:M29"/>
    <mergeCell ref="X28:X29"/>
    <mergeCell ref="A30:A31"/>
    <mergeCell ref="A32:A33"/>
    <mergeCell ref="B20:B21"/>
    <mergeCell ref="B22:B23"/>
    <mergeCell ref="B24:B25"/>
    <mergeCell ref="B26:B27"/>
    <mergeCell ref="B28:B29"/>
    <mergeCell ref="A20:A21"/>
    <mergeCell ref="A22:A23"/>
    <mergeCell ref="A24:A25"/>
    <mergeCell ref="A26:A27"/>
    <mergeCell ref="A28:A29"/>
    <mergeCell ref="Y26:Y27"/>
    <mergeCell ref="Y28:Y29"/>
    <mergeCell ref="L28:L29"/>
    <mergeCell ref="B30:B31"/>
    <mergeCell ref="B32:B33"/>
    <mergeCell ref="Y30:Y31"/>
    <mergeCell ref="Y32:Y33"/>
    <mergeCell ref="N28:N29"/>
    <mergeCell ref="N32:N33"/>
    <mergeCell ref="N30:N31"/>
    <mergeCell ref="X32:X33"/>
    <mergeCell ref="L32:L33"/>
    <mergeCell ref="W26:W27"/>
    <mergeCell ref="W28:W29"/>
    <mergeCell ref="W30:W31"/>
    <mergeCell ref="W32:W33"/>
    <mergeCell ref="AA28:AA29"/>
    <mergeCell ref="AA30:AA31"/>
    <mergeCell ref="AA32:AA33"/>
    <mergeCell ref="Z24:Z25"/>
    <mergeCell ref="Z26:Z27"/>
    <mergeCell ref="Z28:Z29"/>
    <mergeCell ref="Z30:Z31"/>
    <mergeCell ref="Z32:Z33"/>
    <mergeCell ref="AA20:AA21"/>
    <mergeCell ref="Z20:Z21"/>
    <mergeCell ref="L20:L21"/>
    <mergeCell ref="X20:X21"/>
    <mergeCell ref="AA24:AA25"/>
    <mergeCell ref="L24:L25"/>
    <mergeCell ref="W24:W25"/>
    <mergeCell ref="Y24:Y25"/>
    <mergeCell ref="W20:W21"/>
    <mergeCell ref="M20:M21"/>
  </mergeCells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6"/>
  <sheetViews>
    <sheetView tabSelected="1" view="pageBreakPreview" topLeftCell="A13" zoomScale="60" zoomScaleNormal="100" workbookViewId="0">
      <selection activeCell="E26" sqref="E26"/>
    </sheetView>
  </sheetViews>
  <sheetFormatPr defaultRowHeight="12.75"/>
  <cols>
    <col min="1" max="1" width="4.140625" style="205" bestFit="1" customWidth="1"/>
    <col min="2" max="2" width="67.5703125" bestFit="1" customWidth="1"/>
    <col min="3" max="3" width="55.7109375" bestFit="1" customWidth="1"/>
    <col min="4" max="4" width="5.28515625" bestFit="1" customWidth="1"/>
    <col min="5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5" bestFit="1" customWidth="1"/>
    <col min="14" max="14" width="18.5703125" bestFit="1" customWidth="1"/>
    <col min="15" max="24" width="4.140625" bestFit="1" customWidth="1"/>
    <col min="25" max="25" width="18.5703125" bestFit="1" customWidth="1"/>
    <col min="26" max="26" width="6.7109375" customWidth="1"/>
    <col min="27" max="27" width="6" customWidth="1"/>
  </cols>
  <sheetData>
    <row r="1" spans="1:34" ht="25.5" customHeight="1">
      <c r="A1" s="201"/>
      <c r="B1" s="13" t="s">
        <v>11</v>
      </c>
      <c r="C1" s="29" t="s">
        <v>40</v>
      </c>
      <c r="H1" s="7"/>
      <c r="I1" s="7"/>
      <c r="J1" s="7"/>
      <c r="K1" s="7"/>
      <c r="L1" s="7"/>
      <c r="M1" s="16" t="s">
        <v>15</v>
      </c>
      <c r="N1" s="18" t="s">
        <v>24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8"/>
      <c r="AC1" s="1"/>
      <c r="AD1" s="1"/>
      <c r="AE1" s="1"/>
      <c r="AF1" s="1"/>
    </row>
    <row r="2" spans="1:34" ht="18.75">
      <c r="A2" s="201"/>
      <c r="B2" s="14" t="s">
        <v>12</v>
      </c>
      <c r="C2" s="30" t="s">
        <v>41</v>
      </c>
      <c r="H2" s="6"/>
      <c r="I2" s="6"/>
      <c r="J2" s="6"/>
      <c r="K2" s="6"/>
      <c r="L2" s="6"/>
      <c r="M2" s="17" t="s">
        <v>16</v>
      </c>
      <c r="N2" s="19" t="s">
        <v>29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1"/>
      <c r="AD2" s="1"/>
      <c r="AE2" s="1"/>
      <c r="AF2" s="1"/>
    </row>
    <row r="3" spans="1:34" ht="18.75">
      <c r="A3" s="201"/>
      <c r="B3" s="14" t="s">
        <v>33</v>
      </c>
      <c r="C3" s="30" t="s">
        <v>131</v>
      </c>
      <c r="H3" s="6"/>
      <c r="I3" s="6"/>
      <c r="J3" s="6"/>
      <c r="K3" s="6"/>
      <c r="L3" s="6"/>
      <c r="M3" s="17" t="s">
        <v>22</v>
      </c>
      <c r="N3" s="19" t="s">
        <v>25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1"/>
      <c r="AD3" s="1"/>
      <c r="AE3" s="1"/>
      <c r="AF3" s="1"/>
    </row>
    <row r="4" spans="1:34" ht="18.75">
      <c r="A4" s="201"/>
      <c r="B4" s="14" t="s">
        <v>37</v>
      </c>
      <c r="C4" s="30" t="s">
        <v>132</v>
      </c>
      <c r="H4" s="6"/>
      <c r="I4" s="6"/>
      <c r="J4" s="6"/>
      <c r="K4" s="6"/>
      <c r="L4" s="6"/>
      <c r="M4" s="17" t="s">
        <v>23</v>
      </c>
      <c r="N4" s="19" t="s">
        <v>26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/>
      <c r="AC4" s="1"/>
      <c r="AD4" s="1"/>
      <c r="AE4" s="1"/>
      <c r="AF4" s="1"/>
    </row>
    <row r="5" spans="1:34" ht="18.75">
      <c r="A5" s="201"/>
      <c r="B5" s="14" t="s">
        <v>38</v>
      </c>
      <c r="C5" s="30" t="s">
        <v>134</v>
      </c>
      <c r="H5" s="6"/>
      <c r="I5" s="6"/>
      <c r="J5" s="6"/>
      <c r="K5" s="6"/>
      <c r="L5" s="6"/>
      <c r="M5" s="17" t="s">
        <v>19</v>
      </c>
      <c r="N5" s="19" t="s">
        <v>135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1"/>
      <c r="AD5" s="1"/>
      <c r="AE5" s="1"/>
      <c r="AF5" s="1"/>
    </row>
    <row r="6" spans="1:34" ht="18.75">
      <c r="A6" s="201"/>
      <c r="B6" s="14" t="s">
        <v>30</v>
      </c>
      <c r="C6" s="30" t="s">
        <v>133</v>
      </c>
      <c r="H6" s="6"/>
      <c r="I6" s="6"/>
      <c r="J6" s="6"/>
      <c r="K6" s="6"/>
      <c r="L6" s="6"/>
      <c r="M6" s="17" t="s">
        <v>20</v>
      </c>
      <c r="N6" s="19" t="s">
        <v>27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1"/>
      <c r="AD6" s="1"/>
      <c r="AE6" s="1"/>
      <c r="AF6" s="1"/>
    </row>
    <row r="7" spans="1:34" ht="18.75">
      <c r="A7" s="201"/>
      <c r="B7" s="14" t="s">
        <v>13</v>
      </c>
      <c r="C7" s="30" t="s">
        <v>130</v>
      </c>
      <c r="H7" s="6"/>
      <c r="I7" s="6"/>
      <c r="J7" s="6"/>
      <c r="K7" s="6"/>
      <c r="L7" s="6"/>
      <c r="M7" s="183" t="s">
        <v>21</v>
      </c>
      <c r="N7" s="19" t="s">
        <v>7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1"/>
      <c r="AD7" s="1"/>
      <c r="AE7" s="1"/>
      <c r="AF7" s="1"/>
    </row>
    <row r="8" spans="1:34" ht="19.5" thickBot="1">
      <c r="A8" s="201"/>
      <c r="B8" s="15" t="s">
        <v>14</v>
      </c>
      <c r="C8" s="31" t="s">
        <v>42</v>
      </c>
      <c r="H8" s="6"/>
      <c r="I8" s="10"/>
      <c r="J8" s="6"/>
      <c r="K8" s="6"/>
      <c r="L8" s="6"/>
      <c r="M8" s="184" t="s">
        <v>32</v>
      </c>
      <c r="N8" s="20" t="s">
        <v>28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1"/>
      <c r="AD8" s="1"/>
      <c r="AE8" s="1"/>
      <c r="AF8" s="1"/>
    </row>
    <row r="9" spans="1:34" ht="19.5" thickBot="1">
      <c r="A9" s="202"/>
      <c r="B9" s="11"/>
      <c r="C9" s="1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1"/>
      <c r="AD9" s="1"/>
      <c r="AE9" s="1"/>
      <c r="AF9" s="1"/>
    </row>
    <row r="10" spans="1:34" ht="15.75" thickBot="1">
      <c r="A10" s="224" t="s">
        <v>0</v>
      </c>
      <c r="B10" s="224" t="s">
        <v>9</v>
      </c>
      <c r="C10" s="221" t="s">
        <v>8</v>
      </c>
      <c r="D10" s="225" t="s">
        <v>1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37" t="s">
        <v>34</v>
      </c>
      <c r="AA10" s="234" t="s">
        <v>10</v>
      </c>
      <c r="AB10" s="9"/>
      <c r="AC10" s="2"/>
      <c r="AD10" s="2"/>
      <c r="AE10" s="2"/>
      <c r="AF10" s="2"/>
      <c r="AG10" s="3"/>
      <c r="AH10" s="3"/>
    </row>
    <row r="11" spans="1:34" ht="15.75" thickBot="1">
      <c r="A11" s="224"/>
      <c r="B11" s="224"/>
      <c r="C11" s="222"/>
      <c r="D11" s="227" t="s">
        <v>72</v>
      </c>
      <c r="E11" s="228"/>
      <c r="F11" s="228"/>
      <c r="G11" s="228"/>
      <c r="H11" s="228"/>
      <c r="I11" s="228"/>
      <c r="J11" s="228"/>
      <c r="K11" s="228"/>
      <c r="L11" s="228"/>
      <c r="M11" s="228"/>
      <c r="N11" s="27"/>
      <c r="O11" s="229" t="s">
        <v>127</v>
      </c>
      <c r="P11" s="230"/>
      <c r="Q11" s="230"/>
      <c r="R11" s="230"/>
      <c r="S11" s="230"/>
      <c r="T11" s="230"/>
      <c r="U11" s="230"/>
      <c r="V11" s="229"/>
      <c r="W11" s="230"/>
      <c r="X11" s="230"/>
      <c r="Y11" s="230"/>
      <c r="Z11" s="238"/>
      <c r="AA11" s="235"/>
      <c r="AB11" s="9"/>
      <c r="AC11" s="2"/>
      <c r="AD11" s="2"/>
      <c r="AE11" s="2"/>
      <c r="AF11" s="2"/>
      <c r="AG11" s="3"/>
      <c r="AH11" s="3"/>
    </row>
    <row r="12" spans="1:34" ht="58.5" thickBot="1">
      <c r="A12" s="224"/>
      <c r="B12" s="224"/>
      <c r="C12" s="223"/>
      <c r="D12" s="21" t="s">
        <v>15</v>
      </c>
      <c r="E12" s="22" t="s">
        <v>16</v>
      </c>
      <c r="F12" s="22" t="s">
        <v>17</v>
      </c>
      <c r="G12" s="22" t="s">
        <v>18</v>
      </c>
      <c r="H12" s="22" t="s">
        <v>19</v>
      </c>
      <c r="I12" s="22" t="s">
        <v>20</v>
      </c>
      <c r="J12" s="22" t="s">
        <v>21</v>
      </c>
      <c r="K12" s="24" t="s">
        <v>32</v>
      </c>
      <c r="L12" s="22" t="s">
        <v>31</v>
      </c>
      <c r="M12" s="23" t="s">
        <v>2</v>
      </c>
      <c r="N12" s="25" t="s">
        <v>36</v>
      </c>
      <c r="O12" s="26" t="s">
        <v>15</v>
      </c>
      <c r="P12" s="21" t="s">
        <v>16</v>
      </c>
      <c r="Q12" s="22" t="s">
        <v>17</v>
      </c>
      <c r="R12" s="22" t="s">
        <v>18</v>
      </c>
      <c r="S12" s="22" t="s">
        <v>19</v>
      </c>
      <c r="T12" s="22" t="s">
        <v>20</v>
      </c>
      <c r="U12" s="22" t="s">
        <v>21</v>
      </c>
      <c r="V12" s="26" t="s">
        <v>32</v>
      </c>
      <c r="W12" s="22" t="s">
        <v>31</v>
      </c>
      <c r="X12" s="23" t="s">
        <v>2</v>
      </c>
      <c r="Y12" s="25" t="s">
        <v>36</v>
      </c>
      <c r="Z12" s="238"/>
      <c r="AA12" s="236"/>
      <c r="AB12" s="2"/>
      <c r="AC12" s="2"/>
      <c r="AD12" s="2"/>
      <c r="AE12" s="2"/>
      <c r="AF12" s="2"/>
      <c r="AG12" s="3"/>
      <c r="AH12" s="3"/>
    </row>
    <row r="13" spans="1:34" ht="20.100000000000001" customHeight="1">
      <c r="A13" s="189" t="s">
        <v>143</v>
      </c>
      <c r="B13" s="36" t="s">
        <v>139</v>
      </c>
      <c r="C13" s="37"/>
      <c r="D13" s="33"/>
      <c r="E13" s="33"/>
      <c r="F13" s="33"/>
      <c r="G13" s="33"/>
      <c r="H13" s="33"/>
      <c r="I13" s="33"/>
      <c r="J13" s="33"/>
      <c r="K13" s="33"/>
      <c r="L13" s="140"/>
      <c r="M13" s="141"/>
      <c r="N13" s="34"/>
      <c r="O13" s="32"/>
      <c r="P13" s="33"/>
      <c r="Q13" s="33"/>
      <c r="R13" s="33"/>
      <c r="S13" s="33"/>
      <c r="T13" s="33"/>
      <c r="U13" s="33"/>
      <c r="V13" s="33"/>
      <c r="W13" s="33"/>
      <c r="X13" s="38"/>
      <c r="Y13" s="157"/>
      <c r="Z13" s="35"/>
      <c r="AA13" s="41"/>
      <c r="AB13" s="2"/>
      <c r="AC13" s="2"/>
      <c r="AD13" s="2"/>
      <c r="AE13" s="2"/>
      <c r="AF13" s="2"/>
      <c r="AG13" s="3"/>
      <c r="AH13" s="3"/>
    </row>
    <row r="14" spans="1:34" s="56" customFormat="1" ht="20.100000000000001" customHeight="1">
      <c r="A14" s="53">
        <v>1</v>
      </c>
      <c r="B14" s="39" t="s">
        <v>107</v>
      </c>
      <c r="C14" s="45" t="s">
        <v>73</v>
      </c>
      <c r="D14" s="46"/>
      <c r="E14" s="46"/>
      <c r="F14" s="46"/>
      <c r="G14" s="46"/>
      <c r="H14" s="46"/>
      <c r="I14" s="46"/>
      <c r="J14" s="46"/>
      <c r="K14" s="46"/>
      <c r="L14" s="135"/>
      <c r="M14" s="49"/>
      <c r="N14" s="49"/>
      <c r="O14" s="50">
        <v>15</v>
      </c>
      <c r="P14" s="46"/>
      <c r="Q14" s="46"/>
      <c r="R14" s="46"/>
      <c r="S14" s="46"/>
      <c r="T14" s="46"/>
      <c r="U14" s="46"/>
      <c r="V14" s="46">
        <v>15</v>
      </c>
      <c r="W14" s="47">
        <v>30</v>
      </c>
      <c r="X14" s="48">
        <v>1</v>
      </c>
      <c r="Y14" s="103" t="s">
        <v>4</v>
      </c>
      <c r="Z14" s="52">
        <f>SUM(D14:K14,O14:V14)</f>
        <v>30</v>
      </c>
      <c r="AA14" s="53">
        <f>SUM(M14,X14)</f>
        <v>1</v>
      </c>
      <c r="AB14" s="54"/>
      <c r="AC14" s="54"/>
      <c r="AD14" s="54"/>
      <c r="AE14" s="54"/>
      <c r="AF14" s="54"/>
      <c r="AG14" s="55"/>
      <c r="AH14" s="55"/>
    </row>
    <row r="15" spans="1:34" s="61" customFormat="1" ht="20.100000000000001" customHeight="1">
      <c r="A15" s="65" t="s">
        <v>144</v>
      </c>
      <c r="B15" s="40" t="s">
        <v>140</v>
      </c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5"/>
      <c r="N15" s="65"/>
      <c r="O15" s="66"/>
      <c r="P15" s="63"/>
      <c r="Q15" s="63"/>
      <c r="R15" s="63"/>
      <c r="S15" s="63"/>
      <c r="T15" s="63"/>
      <c r="U15" s="63"/>
      <c r="V15" s="63"/>
      <c r="W15" s="63"/>
      <c r="X15" s="162"/>
      <c r="Y15" s="159"/>
      <c r="Z15" s="67"/>
      <c r="AA15" s="67"/>
      <c r="AB15" s="59"/>
      <c r="AC15" s="59"/>
      <c r="AD15" s="59"/>
      <c r="AE15" s="59"/>
      <c r="AF15" s="59"/>
      <c r="AG15" s="60"/>
      <c r="AH15" s="60"/>
    </row>
    <row r="16" spans="1:34" s="61" customFormat="1" ht="20.100000000000001" customHeight="1">
      <c r="A16" s="53">
        <v>2</v>
      </c>
      <c r="B16" s="57" t="s">
        <v>108</v>
      </c>
      <c r="C16" s="44" t="s">
        <v>154</v>
      </c>
      <c r="D16" s="47">
        <v>15</v>
      </c>
      <c r="E16" s="47"/>
      <c r="F16" s="47"/>
      <c r="G16" s="47"/>
      <c r="H16" s="47"/>
      <c r="I16" s="47"/>
      <c r="J16" s="47"/>
      <c r="K16" s="47">
        <v>15</v>
      </c>
      <c r="L16" s="135">
        <f>SUM(D16:K16)</f>
        <v>30</v>
      </c>
      <c r="M16" s="49">
        <v>1</v>
      </c>
      <c r="N16" s="49" t="s">
        <v>4</v>
      </c>
      <c r="O16" s="58"/>
      <c r="P16" s="47"/>
      <c r="Q16" s="47"/>
      <c r="R16" s="47"/>
      <c r="S16" s="47"/>
      <c r="T16" s="47"/>
      <c r="U16" s="47"/>
      <c r="V16" s="47"/>
      <c r="W16" s="47"/>
      <c r="X16" s="48"/>
      <c r="Y16" s="103"/>
      <c r="Z16" s="52">
        <f>SUM(D16:K16,O16:V16)</f>
        <v>30</v>
      </c>
      <c r="AA16" s="53">
        <f t="shared" ref="AA16:AA20" si="0">SUM(M16,X16)</f>
        <v>1</v>
      </c>
      <c r="AB16" s="59"/>
      <c r="AC16" s="59"/>
      <c r="AD16" s="59"/>
      <c r="AE16" s="59"/>
      <c r="AF16" s="59"/>
      <c r="AG16" s="60"/>
      <c r="AH16" s="60"/>
    </row>
    <row r="17" spans="1:34" s="61" customFormat="1" ht="20.100000000000001" customHeight="1">
      <c r="A17" s="53">
        <v>3</v>
      </c>
      <c r="B17" s="57" t="s">
        <v>109</v>
      </c>
      <c r="C17" s="44" t="s">
        <v>147</v>
      </c>
      <c r="D17" s="47"/>
      <c r="E17" s="47"/>
      <c r="F17" s="47"/>
      <c r="G17" s="47"/>
      <c r="H17" s="47"/>
      <c r="I17" s="47"/>
      <c r="J17" s="47"/>
      <c r="K17" s="47"/>
      <c r="L17" s="135"/>
      <c r="M17" s="49"/>
      <c r="N17" s="156"/>
      <c r="O17" s="58">
        <v>30</v>
      </c>
      <c r="P17" s="47"/>
      <c r="Q17" s="47"/>
      <c r="R17" s="47"/>
      <c r="S17" s="47"/>
      <c r="T17" s="47"/>
      <c r="U17" s="47"/>
      <c r="V17" s="47">
        <v>5</v>
      </c>
      <c r="W17" s="47">
        <v>35</v>
      </c>
      <c r="X17" s="48">
        <v>2</v>
      </c>
      <c r="Y17" s="103" t="s">
        <v>3</v>
      </c>
      <c r="Z17" s="52">
        <f>SUM(D17:K17,O17:V17)</f>
        <v>35</v>
      </c>
      <c r="AA17" s="53">
        <f t="shared" si="0"/>
        <v>2</v>
      </c>
      <c r="AB17" s="59"/>
      <c r="AC17" s="59"/>
      <c r="AD17" s="59"/>
      <c r="AE17" s="59"/>
      <c r="AF17" s="59"/>
      <c r="AG17" s="60"/>
      <c r="AH17" s="60"/>
    </row>
    <row r="18" spans="1:34" s="61" customFormat="1" ht="20.100000000000001" customHeight="1">
      <c r="A18" s="72" t="s">
        <v>145</v>
      </c>
      <c r="B18" s="42" t="s">
        <v>141</v>
      </c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2"/>
      <c r="N18" s="168"/>
      <c r="O18" s="130"/>
      <c r="P18" s="70"/>
      <c r="Q18" s="70"/>
      <c r="R18" s="70"/>
      <c r="S18" s="70"/>
      <c r="T18" s="70"/>
      <c r="U18" s="70"/>
      <c r="V18" s="70"/>
      <c r="W18" s="70"/>
      <c r="X18" s="71"/>
      <c r="Y18" s="160"/>
      <c r="Z18" s="72"/>
      <c r="AA18" s="72"/>
      <c r="AB18" s="59"/>
      <c r="AC18" s="59"/>
      <c r="AD18" s="59"/>
      <c r="AE18" s="59"/>
      <c r="AF18" s="59"/>
      <c r="AG18" s="60"/>
      <c r="AH18" s="60"/>
    </row>
    <row r="19" spans="1:34" s="61" customFormat="1" ht="20.100000000000001" customHeight="1">
      <c r="A19" s="53">
        <v>4</v>
      </c>
      <c r="B19" s="75" t="s">
        <v>110</v>
      </c>
      <c r="C19" s="44" t="s">
        <v>74</v>
      </c>
      <c r="D19" s="47">
        <v>20</v>
      </c>
      <c r="E19" s="47">
        <v>25</v>
      </c>
      <c r="F19" s="47"/>
      <c r="G19" s="47"/>
      <c r="H19" s="47">
        <v>40</v>
      </c>
      <c r="I19" s="47"/>
      <c r="J19" s="47"/>
      <c r="K19" s="47">
        <v>30</v>
      </c>
      <c r="L19" s="135">
        <f>SUM(D19:K19)</f>
        <v>115</v>
      </c>
      <c r="M19" s="169">
        <v>6</v>
      </c>
      <c r="N19" s="103" t="s">
        <v>3</v>
      </c>
      <c r="O19" s="131"/>
      <c r="P19" s="47"/>
      <c r="Q19" s="47"/>
      <c r="R19" s="47"/>
      <c r="S19" s="47"/>
      <c r="T19" s="47">
        <v>80</v>
      </c>
      <c r="U19" s="47"/>
      <c r="V19" s="47"/>
      <c r="W19" s="47">
        <v>80</v>
      </c>
      <c r="X19" s="48">
        <v>2</v>
      </c>
      <c r="Y19" s="103" t="s">
        <v>4</v>
      </c>
      <c r="Z19" s="52">
        <f>SUM(D19:K19,O19:V19)</f>
        <v>195</v>
      </c>
      <c r="AA19" s="53">
        <f>SUM(M19,X19)</f>
        <v>8</v>
      </c>
      <c r="AB19" s="59"/>
      <c r="AC19" s="59"/>
      <c r="AD19" s="59"/>
      <c r="AE19" s="59"/>
      <c r="AF19" s="59"/>
      <c r="AG19" s="60"/>
      <c r="AH19" s="60"/>
    </row>
    <row r="20" spans="1:34" s="61" customFormat="1" ht="20.100000000000001" customHeight="1">
      <c r="A20" s="53">
        <v>5</v>
      </c>
      <c r="B20" s="75" t="s">
        <v>111</v>
      </c>
      <c r="C20" s="44" t="s">
        <v>128</v>
      </c>
      <c r="D20" s="47"/>
      <c r="E20" s="47"/>
      <c r="F20" s="47"/>
      <c r="G20" s="47"/>
      <c r="H20" s="47"/>
      <c r="I20" s="47"/>
      <c r="J20" s="47"/>
      <c r="K20" s="47"/>
      <c r="L20" s="135"/>
      <c r="M20" s="143"/>
      <c r="N20" s="103"/>
      <c r="O20" s="131">
        <v>15</v>
      </c>
      <c r="P20" s="47"/>
      <c r="Q20" s="47"/>
      <c r="R20" s="47"/>
      <c r="S20" s="47"/>
      <c r="T20" s="47"/>
      <c r="U20" s="47"/>
      <c r="V20" s="47">
        <v>30</v>
      </c>
      <c r="W20" s="47">
        <v>45</v>
      </c>
      <c r="X20" s="48">
        <v>1</v>
      </c>
      <c r="Y20" s="103" t="s">
        <v>4</v>
      </c>
      <c r="Z20" s="52">
        <f>SUM(D20:K20,O20:V20)</f>
        <v>45</v>
      </c>
      <c r="AA20" s="53">
        <f t="shared" si="0"/>
        <v>1</v>
      </c>
      <c r="AB20" s="59"/>
      <c r="AC20" s="59"/>
      <c r="AD20" s="59"/>
      <c r="AE20" s="59"/>
      <c r="AF20" s="59"/>
      <c r="AG20" s="60"/>
      <c r="AH20" s="60"/>
    </row>
    <row r="21" spans="1:34" s="61" customFormat="1" ht="20.100000000000001" customHeight="1">
      <c r="A21" s="53">
        <v>6</v>
      </c>
      <c r="B21" s="76" t="s">
        <v>112</v>
      </c>
      <c r="C21" s="44" t="s">
        <v>160</v>
      </c>
      <c r="D21" s="47">
        <v>10</v>
      </c>
      <c r="E21" s="47"/>
      <c r="F21" s="47"/>
      <c r="G21" s="47"/>
      <c r="H21" s="47"/>
      <c r="I21" s="47"/>
      <c r="J21" s="47"/>
      <c r="K21" s="47">
        <v>15</v>
      </c>
      <c r="L21" s="135">
        <f>SUM(D21:K21)</f>
        <v>25</v>
      </c>
      <c r="M21" s="49">
        <v>1</v>
      </c>
      <c r="N21" s="103" t="s">
        <v>4</v>
      </c>
      <c r="O21" s="131">
        <v>10</v>
      </c>
      <c r="P21" s="47"/>
      <c r="Q21" s="47"/>
      <c r="R21" s="47"/>
      <c r="S21" s="47"/>
      <c r="T21" s="47"/>
      <c r="U21" s="47"/>
      <c r="V21" s="47"/>
      <c r="W21" s="47">
        <v>10</v>
      </c>
      <c r="X21" s="48">
        <v>1</v>
      </c>
      <c r="Y21" s="103" t="s">
        <v>4</v>
      </c>
      <c r="Z21" s="52">
        <f>SUM(D21:K21,O21:V21)</f>
        <v>35</v>
      </c>
      <c r="AA21" s="53">
        <f>SUM(M21,X21)</f>
        <v>2</v>
      </c>
      <c r="AB21" s="59"/>
      <c r="AC21" s="59"/>
      <c r="AD21" s="59"/>
      <c r="AE21" s="59"/>
      <c r="AF21" s="59"/>
      <c r="AG21" s="60"/>
      <c r="AH21" s="60"/>
    </row>
    <row r="22" spans="1:34" s="61" customFormat="1" ht="20.100000000000001" customHeight="1">
      <c r="A22" s="175">
        <v>7</v>
      </c>
      <c r="B22" s="171" t="s">
        <v>121</v>
      </c>
      <c r="C22" s="172"/>
      <c r="D22" s="173"/>
      <c r="E22" s="173"/>
      <c r="F22" s="173"/>
      <c r="G22" s="173"/>
      <c r="H22" s="173"/>
      <c r="I22" s="173"/>
      <c r="J22" s="173"/>
      <c r="K22" s="173"/>
      <c r="L22" s="174"/>
      <c r="M22" s="175"/>
      <c r="N22" s="176"/>
      <c r="O22" s="177">
        <v>30</v>
      </c>
      <c r="P22" s="173"/>
      <c r="Q22" s="173"/>
      <c r="R22" s="173"/>
      <c r="S22" s="173"/>
      <c r="T22" s="173"/>
      <c r="U22" s="173"/>
      <c r="V22" s="178"/>
      <c r="W22" s="178"/>
      <c r="X22" s="179"/>
      <c r="Y22" s="180"/>
      <c r="Z22" s="181"/>
      <c r="AA22" s="182"/>
      <c r="AB22" s="59"/>
      <c r="AC22" s="59"/>
      <c r="AD22" s="59"/>
      <c r="AE22" s="59"/>
      <c r="AF22" s="59"/>
      <c r="AG22" s="60"/>
      <c r="AH22" s="60"/>
    </row>
    <row r="23" spans="1:34" s="61" customFormat="1" ht="20.100000000000001" customHeight="1">
      <c r="A23" s="53"/>
      <c r="B23" s="153" t="s">
        <v>113</v>
      </c>
      <c r="C23" s="44" t="s">
        <v>79</v>
      </c>
      <c r="D23" s="47"/>
      <c r="E23" s="47"/>
      <c r="F23" s="47"/>
      <c r="G23" s="47"/>
      <c r="H23" s="47"/>
      <c r="I23" s="47"/>
      <c r="J23" s="47"/>
      <c r="K23" s="47"/>
      <c r="L23" s="135"/>
      <c r="M23" s="49"/>
      <c r="N23" s="103"/>
      <c r="O23" s="131" t="s">
        <v>122</v>
      </c>
      <c r="P23" s="47"/>
      <c r="Q23" s="47"/>
      <c r="R23" s="47"/>
      <c r="S23" s="47"/>
      <c r="T23" s="47"/>
      <c r="U23" s="47"/>
      <c r="V23" s="207">
        <v>30</v>
      </c>
      <c r="W23" s="207">
        <v>60</v>
      </c>
      <c r="X23" s="209">
        <v>2</v>
      </c>
      <c r="Y23" s="242" t="s">
        <v>4</v>
      </c>
      <c r="Z23" s="213">
        <f>W23</f>
        <v>60</v>
      </c>
      <c r="AA23" s="214">
        <f>SUM(M23:M25,X23)</f>
        <v>2</v>
      </c>
      <c r="AB23" s="59"/>
      <c r="AC23" s="59"/>
      <c r="AD23" s="59"/>
      <c r="AE23" s="59"/>
      <c r="AF23" s="59"/>
      <c r="AG23" s="60"/>
      <c r="AH23" s="60"/>
    </row>
    <row r="24" spans="1:34" s="61" customFormat="1" ht="20.100000000000001" customHeight="1">
      <c r="A24" s="53"/>
      <c r="B24" s="150" t="s">
        <v>115</v>
      </c>
      <c r="C24" s="44" t="s">
        <v>90</v>
      </c>
      <c r="D24" s="104"/>
      <c r="E24" s="104"/>
      <c r="F24" s="104"/>
      <c r="G24" s="104"/>
      <c r="H24" s="104"/>
      <c r="I24" s="104"/>
      <c r="J24" s="104"/>
      <c r="K24" s="104"/>
      <c r="L24" s="135"/>
      <c r="M24" s="139"/>
      <c r="N24" s="103"/>
      <c r="O24" s="131" t="s">
        <v>123</v>
      </c>
      <c r="P24" s="47"/>
      <c r="Q24" s="47" t="s">
        <v>124</v>
      </c>
      <c r="R24" s="47"/>
      <c r="S24" s="47"/>
      <c r="T24" s="47"/>
      <c r="U24" s="47"/>
      <c r="V24" s="258"/>
      <c r="W24" s="258"/>
      <c r="X24" s="250"/>
      <c r="Y24" s="260"/>
      <c r="Z24" s="259"/>
      <c r="AA24" s="259"/>
      <c r="AB24" s="59"/>
      <c r="AC24" s="59"/>
      <c r="AD24" s="59"/>
      <c r="AE24" s="59"/>
      <c r="AF24" s="59"/>
      <c r="AG24" s="60"/>
      <c r="AH24" s="60"/>
    </row>
    <row r="25" spans="1:34" s="61" customFormat="1" ht="20.100000000000001" customHeight="1">
      <c r="A25" s="53"/>
      <c r="B25" s="150" t="s">
        <v>116</v>
      </c>
      <c r="C25" s="44" t="s">
        <v>155</v>
      </c>
      <c r="D25" s="47"/>
      <c r="E25" s="47"/>
      <c r="F25" s="47"/>
      <c r="G25" s="47"/>
      <c r="H25" s="47"/>
      <c r="I25" s="47"/>
      <c r="J25" s="47"/>
      <c r="K25" s="47"/>
      <c r="L25" s="135"/>
      <c r="M25" s="49"/>
      <c r="N25" s="103"/>
      <c r="O25" s="131" t="s">
        <v>122</v>
      </c>
      <c r="P25" s="47"/>
      <c r="Q25" s="47"/>
      <c r="R25" s="47"/>
      <c r="S25" s="47"/>
      <c r="T25" s="47"/>
      <c r="U25" s="47"/>
      <c r="V25" s="208"/>
      <c r="W25" s="208"/>
      <c r="X25" s="210"/>
      <c r="Y25" s="246"/>
      <c r="Z25" s="212"/>
      <c r="AA25" s="212"/>
      <c r="AB25" s="59"/>
      <c r="AC25" s="59"/>
      <c r="AD25" s="59"/>
      <c r="AE25" s="59"/>
      <c r="AF25" s="59"/>
      <c r="AG25" s="60"/>
      <c r="AH25" s="60"/>
    </row>
    <row r="26" spans="1:34" s="61" customFormat="1" ht="20.100000000000001" customHeight="1">
      <c r="A26" s="80" t="s">
        <v>146</v>
      </c>
      <c r="B26" s="151" t="s">
        <v>142</v>
      </c>
      <c r="C26" s="77"/>
      <c r="D26" s="78"/>
      <c r="E26" s="78"/>
      <c r="F26" s="78"/>
      <c r="G26" s="78"/>
      <c r="H26" s="78"/>
      <c r="I26" s="78"/>
      <c r="J26" s="78"/>
      <c r="K26" s="78"/>
      <c r="L26" s="136"/>
      <c r="M26" s="80"/>
      <c r="N26" s="138"/>
      <c r="O26" s="132"/>
      <c r="P26" s="78"/>
      <c r="Q26" s="78"/>
      <c r="R26" s="78"/>
      <c r="S26" s="78"/>
      <c r="T26" s="78"/>
      <c r="U26" s="78"/>
      <c r="V26" s="78"/>
      <c r="W26" s="78"/>
      <c r="X26" s="163"/>
      <c r="Y26" s="138"/>
      <c r="Z26" s="82"/>
      <c r="AA26" s="80"/>
      <c r="AB26" s="59"/>
      <c r="AC26" s="59"/>
      <c r="AD26" s="59"/>
      <c r="AE26" s="59"/>
      <c r="AF26" s="59"/>
      <c r="AG26" s="60"/>
      <c r="AH26" s="60"/>
    </row>
    <row r="27" spans="1:34" s="61" customFormat="1" ht="20.100000000000001" customHeight="1">
      <c r="A27" s="214">
        <v>8</v>
      </c>
      <c r="B27" s="251" t="s">
        <v>114</v>
      </c>
      <c r="C27" s="44" t="s">
        <v>119</v>
      </c>
      <c r="D27" s="47">
        <v>65</v>
      </c>
      <c r="E27" s="47"/>
      <c r="F27" s="47"/>
      <c r="G27" s="47"/>
      <c r="I27" s="47"/>
      <c r="J27" s="47"/>
      <c r="K27" s="47">
        <v>15</v>
      </c>
      <c r="L27" s="253">
        <f>SUM(D27:K28)</f>
        <v>225</v>
      </c>
      <c r="M27" s="211">
        <v>11</v>
      </c>
      <c r="N27" s="242" t="s">
        <v>3</v>
      </c>
      <c r="O27" s="131"/>
      <c r="P27" s="47"/>
      <c r="Q27" s="47"/>
      <c r="R27" s="47"/>
      <c r="S27" s="47"/>
      <c r="T27" s="104"/>
      <c r="U27" s="104"/>
      <c r="V27" s="104"/>
      <c r="W27" s="104"/>
      <c r="X27" s="167"/>
      <c r="Y27" s="211" t="s">
        <v>4</v>
      </c>
      <c r="Z27" s="213">
        <v>425</v>
      </c>
      <c r="AA27" s="214">
        <f>SUM(M27,X28)</f>
        <v>16</v>
      </c>
      <c r="AB27" s="59"/>
      <c r="AC27" s="59"/>
      <c r="AD27" s="59"/>
      <c r="AE27" s="59"/>
      <c r="AF27" s="59"/>
      <c r="AG27" s="60"/>
      <c r="AH27" s="60"/>
    </row>
    <row r="28" spans="1:34" s="61" customFormat="1" ht="20.100000000000001" customHeight="1">
      <c r="A28" s="218"/>
      <c r="B28" s="252"/>
      <c r="C28" s="44" t="s">
        <v>103</v>
      </c>
      <c r="D28" s="142">
        <v>10</v>
      </c>
      <c r="E28" s="142"/>
      <c r="F28" s="142"/>
      <c r="G28" s="142"/>
      <c r="H28" s="142">
        <v>120</v>
      </c>
      <c r="I28" s="142"/>
      <c r="J28" s="142"/>
      <c r="K28" s="142">
        <v>15</v>
      </c>
      <c r="L28" s="210"/>
      <c r="M28" s="212"/>
      <c r="N28" s="246"/>
      <c r="O28" s="106"/>
      <c r="P28" s="142"/>
      <c r="Q28" s="142"/>
      <c r="R28" s="142"/>
      <c r="S28" s="142"/>
      <c r="T28" s="47">
        <v>200</v>
      </c>
      <c r="U28" s="47"/>
      <c r="V28" s="47"/>
      <c r="W28" s="47">
        <v>200</v>
      </c>
      <c r="X28" s="48">
        <v>5</v>
      </c>
      <c r="Y28" s="254"/>
      <c r="Z28" s="254"/>
      <c r="AA28" s="254"/>
      <c r="AB28" s="59"/>
      <c r="AC28" s="59"/>
      <c r="AD28" s="59"/>
      <c r="AE28" s="59"/>
      <c r="AF28" s="59"/>
      <c r="AG28" s="60"/>
      <c r="AH28" s="60"/>
    </row>
    <row r="29" spans="1:34" s="56" customFormat="1" ht="20.100000000000001" customHeight="1">
      <c r="A29" s="214">
        <v>9</v>
      </c>
      <c r="B29" s="251" t="s">
        <v>117</v>
      </c>
      <c r="C29" s="155" t="s">
        <v>125</v>
      </c>
      <c r="D29" s="142">
        <v>15</v>
      </c>
      <c r="E29" s="47"/>
      <c r="F29" s="107"/>
      <c r="G29" s="107"/>
      <c r="H29" s="107"/>
      <c r="I29" s="107"/>
      <c r="J29" s="47"/>
      <c r="K29" s="47">
        <v>15</v>
      </c>
      <c r="L29" s="253">
        <f>SUM(D29:K30)</f>
        <v>140</v>
      </c>
      <c r="M29" s="256">
        <v>7</v>
      </c>
      <c r="N29" s="211" t="s">
        <v>3</v>
      </c>
      <c r="O29" s="106"/>
      <c r="P29" s="142"/>
      <c r="Q29" s="142"/>
      <c r="R29" s="142"/>
      <c r="S29" s="142"/>
      <c r="T29" s="142"/>
      <c r="U29" s="142"/>
      <c r="V29" s="142"/>
      <c r="W29" s="133"/>
      <c r="X29" s="51"/>
      <c r="Y29" s="255"/>
      <c r="Z29" s="211">
        <v>140</v>
      </c>
      <c r="AA29" s="214">
        <f>SUM(M29,X29:X30)</f>
        <v>7</v>
      </c>
      <c r="AB29" s="68"/>
      <c r="AC29" s="68"/>
      <c r="AD29" s="68"/>
      <c r="AE29" s="68"/>
      <c r="AF29" s="68"/>
    </row>
    <row r="30" spans="1:34" s="56" customFormat="1" ht="20.100000000000001" customHeight="1">
      <c r="A30" s="218"/>
      <c r="B30" s="252"/>
      <c r="C30" s="99" t="s">
        <v>76</v>
      </c>
      <c r="D30" s="47">
        <v>5</v>
      </c>
      <c r="E30" s="47"/>
      <c r="F30" s="154">
        <v>10</v>
      </c>
      <c r="G30" s="47"/>
      <c r="H30" s="47">
        <v>40</v>
      </c>
      <c r="I30" s="47">
        <v>40</v>
      </c>
      <c r="J30" s="47"/>
      <c r="K30" s="47">
        <v>15</v>
      </c>
      <c r="L30" s="210"/>
      <c r="M30" s="257"/>
      <c r="N30" s="212"/>
      <c r="O30" s="106"/>
      <c r="P30" s="142"/>
      <c r="Q30" s="142"/>
      <c r="R30" s="142"/>
      <c r="S30" s="142"/>
      <c r="T30" s="142"/>
      <c r="U30" s="142"/>
      <c r="V30" s="142"/>
      <c r="W30" s="142"/>
      <c r="X30" s="152"/>
      <c r="Y30" s="212"/>
      <c r="Z30" s="218"/>
      <c r="AA30" s="212"/>
      <c r="AB30" s="68"/>
      <c r="AC30" s="68"/>
      <c r="AD30" s="68"/>
      <c r="AE30" s="68"/>
      <c r="AF30" s="68"/>
    </row>
    <row r="31" spans="1:34" s="56" customFormat="1" ht="20.100000000000001" customHeight="1">
      <c r="A31" s="53">
        <v>10</v>
      </c>
      <c r="B31" s="147" t="s">
        <v>75</v>
      </c>
      <c r="C31" s="44" t="s">
        <v>78</v>
      </c>
      <c r="D31" s="47">
        <v>15</v>
      </c>
      <c r="E31" s="47">
        <v>15</v>
      </c>
      <c r="F31" s="47"/>
      <c r="G31" s="47"/>
      <c r="H31" s="47">
        <v>40</v>
      </c>
      <c r="I31" s="47"/>
      <c r="J31" s="47"/>
      <c r="K31" s="47">
        <v>30</v>
      </c>
      <c r="L31" s="135">
        <f>SUM(D31:K31)</f>
        <v>100</v>
      </c>
      <c r="M31" s="143">
        <v>4</v>
      </c>
      <c r="N31" s="103" t="s">
        <v>4</v>
      </c>
      <c r="O31" s="131"/>
      <c r="P31" s="47"/>
      <c r="Q31" s="47"/>
      <c r="R31" s="47"/>
      <c r="S31" s="47"/>
      <c r="T31" s="47"/>
      <c r="U31" s="47"/>
      <c r="V31" s="47"/>
      <c r="W31" s="47"/>
      <c r="X31" s="51"/>
      <c r="Y31" s="165"/>
      <c r="Z31" s="145">
        <v>100</v>
      </c>
      <c r="AA31" s="53">
        <f>SUM(M31,X31)</f>
        <v>4</v>
      </c>
      <c r="AB31" s="68"/>
      <c r="AC31" s="68"/>
      <c r="AD31" s="68"/>
      <c r="AE31" s="68"/>
      <c r="AF31" s="68"/>
    </row>
    <row r="32" spans="1:34" s="56" customFormat="1" ht="20.100000000000001" customHeight="1">
      <c r="A32" s="53">
        <v>11</v>
      </c>
      <c r="B32" s="147" t="s">
        <v>118</v>
      </c>
      <c r="C32" s="44" t="s">
        <v>158</v>
      </c>
      <c r="D32" s="47"/>
      <c r="E32" s="47"/>
      <c r="F32" s="47"/>
      <c r="G32" s="47"/>
      <c r="H32" s="47"/>
      <c r="I32" s="47"/>
      <c r="J32" s="47"/>
      <c r="K32" s="47"/>
      <c r="L32" s="135"/>
      <c r="M32" s="143"/>
      <c r="N32" s="103"/>
      <c r="O32" s="131">
        <v>15</v>
      </c>
      <c r="P32" s="47"/>
      <c r="Q32" s="47"/>
      <c r="R32" s="47"/>
      <c r="S32" s="47"/>
      <c r="T32" s="47"/>
      <c r="U32" s="47"/>
      <c r="V32" s="47">
        <v>30</v>
      </c>
      <c r="W32" s="47">
        <v>45</v>
      </c>
      <c r="X32" s="48">
        <v>2</v>
      </c>
      <c r="Y32" s="164" t="s">
        <v>4</v>
      </c>
      <c r="Z32" s="148">
        <v>45</v>
      </c>
      <c r="AA32" s="53">
        <f>SUM(M32,X32)</f>
        <v>2</v>
      </c>
      <c r="AB32" s="68"/>
      <c r="AC32" s="68"/>
      <c r="AD32" s="68"/>
      <c r="AE32" s="68"/>
      <c r="AF32" s="68"/>
    </row>
    <row r="33" spans="1:34" s="56" customFormat="1" ht="20.100000000000001" customHeight="1">
      <c r="A33" s="214">
        <v>12</v>
      </c>
      <c r="B33" s="215" t="s">
        <v>120</v>
      </c>
      <c r="C33" s="44" t="s">
        <v>93</v>
      </c>
      <c r="D33" s="47"/>
      <c r="E33" s="47"/>
      <c r="F33" s="47"/>
      <c r="G33" s="47"/>
      <c r="H33" s="47"/>
      <c r="I33" s="47"/>
      <c r="J33" s="47"/>
      <c r="K33" s="47"/>
      <c r="L33" s="135"/>
      <c r="M33" s="156"/>
      <c r="N33" s="103"/>
      <c r="O33" s="131"/>
      <c r="P33" s="47"/>
      <c r="Q33" s="47"/>
      <c r="R33" s="47"/>
      <c r="S33" s="47"/>
      <c r="T33" s="47"/>
      <c r="U33" s="47"/>
      <c r="V33" s="47"/>
      <c r="W33" s="47"/>
      <c r="X33" s="48"/>
      <c r="Y33" s="211" t="s">
        <v>4</v>
      </c>
      <c r="Z33" s="213">
        <v>360</v>
      </c>
      <c r="AA33" s="214">
        <f>SUM(M33:M34,X33:X34)</f>
        <v>9</v>
      </c>
      <c r="AB33" s="68"/>
      <c r="AC33" s="68"/>
      <c r="AD33" s="68"/>
      <c r="AE33" s="68"/>
      <c r="AF33" s="68"/>
    </row>
    <row r="34" spans="1:34" s="56" customFormat="1" ht="20.100000000000001" customHeight="1">
      <c r="A34" s="218"/>
      <c r="B34" s="216"/>
      <c r="C34" s="44" t="s">
        <v>103</v>
      </c>
      <c r="D34" s="47"/>
      <c r="E34" s="47"/>
      <c r="F34" s="47"/>
      <c r="G34" s="47"/>
      <c r="H34" s="47"/>
      <c r="I34" s="47"/>
      <c r="J34" s="47"/>
      <c r="K34" s="47"/>
      <c r="L34" s="135"/>
      <c r="M34" s="143"/>
      <c r="N34" s="103"/>
      <c r="O34" s="131"/>
      <c r="P34" s="47"/>
      <c r="Q34" s="47"/>
      <c r="R34" s="47"/>
      <c r="S34" s="47"/>
      <c r="T34" s="47">
        <v>360</v>
      </c>
      <c r="U34" s="47"/>
      <c r="V34" s="47"/>
      <c r="W34" s="47"/>
      <c r="X34" s="48">
        <v>9</v>
      </c>
      <c r="Y34" s="212"/>
      <c r="Z34" s="212"/>
      <c r="AA34" s="212"/>
      <c r="AB34" s="68"/>
      <c r="AC34" s="68"/>
      <c r="AD34" s="68"/>
      <c r="AE34" s="68"/>
      <c r="AF34" s="68"/>
    </row>
    <row r="35" spans="1:34" s="56" customFormat="1" ht="20.100000000000001" customHeight="1" thickBot="1">
      <c r="A35" s="206">
        <v>13</v>
      </c>
      <c r="B35" s="146" t="s">
        <v>77</v>
      </c>
      <c r="C35" s="99"/>
      <c r="D35" s="134"/>
      <c r="E35" s="105"/>
      <c r="F35" s="105"/>
      <c r="G35" s="105"/>
      <c r="H35" s="105"/>
      <c r="I35" s="105"/>
      <c r="J35" s="105"/>
      <c r="K35" s="105"/>
      <c r="L35" s="137"/>
      <c r="M35" s="28"/>
      <c r="N35" s="144"/>
      <c r="O35" s="106"/>
      <c r="P35" s="142"/>
      <c r="Q35" s="142"/>
      <c r="R35" s="142"/>
      <c r="S35" s="142"/>
      <c r="T35" s="142"/>
      <c r="U35" s="142"/>
      <c r="V35" s="142"/>
      <c r="W35" s="142"/>
      <c r="X35" s="85">
        <v>5</v>
      </c>
      <c r="Y35" s="166"/>
      <c r="Z35" s="149"/>
      <c r="AA35" s="121">
        <f>SUM(M35,X35)</f>
        <v>5</v>
      </c>
      <c r="AB35" s="68"/>
      <c r="AC35" s="68"/>
      <c r="AD35" s="68"/>
      <c r="AE35" s="68"/>
      <c r="AF35" s="68"/>
    </row>
    <row r="36" spans="1:34" s="56" customFormat="1" ht="20.100000000000001" customHeight="1" thickBot="1">
      <c r="A36" s="53"/>
      <c r="B36" s="95" t="s">
        <v>5</v>
      </c>
      <c r="C36" s="95"/>
      <c r="D36" s="28">
        <f>SUM(D13:D35)</f>
        <v>155</v>
      </c>
      <c r="E36" s="28">
        <f>SUM(E13:E35)</f>
        <v>40</v>
      </c>
      <c r="F36" s="28">
        <f>SUM(F13:F35)</f>
        <v>10</v>
      </c>
      <c r="G36" s="28">
        <f>SUM(G13:G35)</f>
        <v>0</v>
      </c>
      <c r="H36" s="28">
        <v>240</v>
      </c>
      <c r="I36" s="28">
        <f>SUM(I13:I30)</f>
        <v>40</v>
      </c>
      <c r="J36" s="28">
        <f>SUM(J13:J35)</f>
        <v>0</v>
      </c>
      <c r="K36" s="28">
        <f>SUM(K13:K35)</f>
        <v>150</v>
      </c>
      <c r="L36" s="88">
        <f>SUM(L13:L35)</f>
        <v>635</v>
      </c>
      <c r="M36" s="28">
        <f>SUM(M13:M35)</f>
        <v>30</v>
      </c>
      <c r="N36" s="88"/>
      <c r="O36" s="88">
        <f t="shared" ref="O36:X36" si="1">SUM(O13:O35)</f>
        <v>115</v>
      </c>
      <c r="P36" s="88">
        <f t="shared" si="1"/>
        <v>0</v>
      </c>
      <c r="Q36" s="88">
        <f t="shared" si="1"/>
        <v>0</v>
      </c>
      <c r="R36" s="88">
        <f t="shared" si="1"/>
        <v>0</v>
      </c>
      <c r="S36" s="88">
        <f t="shared" si="1"/>
        <v>0</v>
      </c>
      <c r="T36" s="88">
        <f t="shared" si="1"/>
        <v>640</v>
      </c>
      <c r="U36" s="88">
        <f t="shared" si="1"/>
        <v>0</v>
      </c>
      <c r="V36" s="88">
        <f>SUM(V13:V35)</f>
        <v>110</v>
      </c>
      <c r="W36" s="88">
        <f t="shared" si="1"/>
        <v>505</v>
      </c>
      <c r="X36" s="88">
        <f t="shared" si="1"/>
        <v>30</v>
      </c>
      <c r="Y36" s="88"/>
      <c r="Z36" s="170">
        <f>SUM(Z13:Z35)</f>
        <v>1500</v>
      </c>
      <c r="AA36" s="90">
        <f>SUM(AA13:AA35)</f>
        <v>60</v>
      </c>
      <c r="AB36" s="54"/>
      <c r="AC36" s="54"/>
      <c r="AD36" s="54"/>
      <c r="AE36" s="54"/>
      <c r="AF36" s="54"/>
      <c r="AG36" s="55"/>
      <c r="AH36" s="55"/>
    </row>
    <row r="37" spans="1:34" s="56" customFormat="1" ht="20.100000000000001" customHeight="1" thickBot="1">
      <c r="A37" s="53"/>
      <c r="B37" s="91" t="s">
        <v>1</v>
      </c>
      <c r="C37" s="91"/>
      <c r="D37" s="231">
        <f>SUM(D36:K36)</f>
        <v>635</v>
      </c>
      <c r="E37" s="232"/>
      <c r="F37" s="232"/>
      <c r="G37" s="232"/>
      <c r="H37" s="232"/>
      <c r="I37" s="232"/>
      <c r="J37" s="232"/>
      <c r="K37" s="233"/>
      <c r="L37" s="92"/>
      <c r="M37" s="93"/>
      <c r="N37" s="98"/>
      <c r="O37" s="231">
        <f>SUM(O36:V36)</f>
        <v>865</v>
      </c>
      <c r="P37" s="232"/>
      <c r="Q37" s="232"/>
      <c r="R37" s="232"/>
      <c r="S37" s="232"/>
      <c r="T37" s="232"/>
      <c r="U37" s="232"/>
      <c r="V37" s="233"/>
      <c r="W37" s="88"/>
      <c r="X37" s="88"/>
      <c r="Y37" s="88"/>
      <c r="Z37" s="89">
        <f>SUM(D37:K37)+SUM(O37:V37)</f>
        <v>1500</v>
      </c>
      <c r="AA37" s="90"/>
      <c r="AB37" s="54"/>
      <c r="AC37" s="54"/>
      <c r="AD37" s="54"/>
      <c r="AE37" s="54"/>
      <c r="AF37" s="54"/>
      <c r="AG37" s="55"/>
      <c r="AH37" s="55"/>
    </row>
    <row r="38" spans="1:34" s="56" customFormat="1" ht="20.100000000000001" customHeight="1" thickBot="1">
      <c r="A38" s="121"/>
      <c r="B38" s="95" t="s">
        <v>35</v>
      </c>
      <c r="C38" s="95"/>
      <c r="D38" s="231">
        <f>D37-K36</f>
        <v>485</v>
      </c>
      <c r="E38" s="232"/>
      <c r="F38" s="232"/>
      <c r="G38" s="232"/>
      <c r="H38" s="232"/>
      <c r="I38" s="232"/>
      <c r="J38" s="232"/>
      <c r="K38" s="233"/>
      <c r="L38" s="88"/>
      <c r="M38" s="88"/>
      <c r="N38" s="88"/>
      <c r="O38" s="231">
        <f>O37-V36</f>
        <v>755</v>
      </c>
      <c r="P38" s="232"/>
      <c r="Q38" s="232"/>
      <c r="R38" s="232"/>
      <c r="S38" s="232"/>
      <c r="T38" s="232"/>
      <c r="U38" s="232"/>
      <c r="V38" s="233"/>
      <c r="W38" s="88"/>
      <c r="X38" s="88"/>
      <c r="Y38" s="88"/>
      <c r="Z38" s="89">
        <f>SUM(D38:K38)+SUM(O38:V38)</f>
        <v>1240</v>
      </c>
      <c r="AA38" s="90"/>
      <c r="AB38" s="54"/>
      <c r="AC38" s="54"/>
      <c r="AD38" s="54"/>
      <c r="AE38" s="54"/>
      <c r="AF38" s="54"/>
      <c r="AG38" s="55"/>
      <c r="AH38" s="55"/>
    </row>
    <row r="39" spans="1:34" ht="15">
      <c r="A39" s="203"/>
      <c r="B39" s="5" t="s">
        <v>6</v>
      </c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  <c r="AB39" s="2"/>
      <c r="AC39" s="2"/>
      <c r="AD39" s="2"/>
      <c r="AE39" s="2"/>
      <c r="AF39" s="2"/>
      <c r="AG39" s="3"/>
      <c r="AH39" s="3"/>
    </row>
    <row r="40" spans="1:34" ht="15">
      <c r="A40" s="20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  <c r="AH40" s="3"/>
    </row>
    <row r="41" spans="1:34" ht="15">
      <c r="A41" s="20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/>
      <c r="AH41" s="3"/>
    </row>
    <row r="42" spans="1:34" ht="15">
      <c r="A42" s="20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  <c r="AH42" s="3"/>
    </row>
    <row r="43" spans="1:34" ht="15">
      <c r="A43" s="203"/>
      <c r="B43" s="2" t="s">
        <v>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  <c r="AH43" s="3"/>
    </row>
    <row r="44" spans="1:34" ht="15">
      <c r="A44" s="20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  <c r="AH44" s="3"/>
    </row>
    <row r="45" spans="1:34" ht="15">
      <c r="A45" s="20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"/>
      <c r="AH45" s="3"/>
    </row>
    <row r="46" spans="1:34" ht="15">
      <c r="A46" s="20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3"/>
      <c r="AH46" s="3"/>
    </row>
    <row r="47" spans="1:34" ht="15">
      <c r="A47" s="20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"/>
      <c r="AH47" s="3"/>
    </row>
    <row r="48" spans="1:34" ht="15">
      <c r="A48" s="20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3"/>
      <c r="AH48" s="3"/>
    </row>
    <row r="49" spans="1:34" ht="15">
      <c r="A49" s="20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3"/>
      <c r="AH49" s="3"/>
    </row>
    <row r="50" spans="1:34" ht="15">
      <c r="A50" s="20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3"/>
      <c r="AH50" s="3"/>
    </row>
    <row r="51" spans="1:34" ht="18.75">
      <c r="A51" s="20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"/>
      <c r="AC51" s="1"/>
      <c r="AD51" s="1"/>
      <c r="AE51" s="1"/>
      <c r="AF51" s="1"/>
    </row>
    <row r="52" spans="1:34" ht="18.75">
      <c r="A52" s="20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1"/>
      <c r="AC52" s="1"/>
      <c r="AD52" s="1"/>
      <c r="AE52" s="1"/>
      <c r="AF52" s="1"/>
    </row>
    <row r="53" spans="1:34" ht="18.75">
      <c r="A53" s="20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"/>
      <c r="AC53" s="1"/>
      <c r="AD53" s="1"/>
      <c r="AE53" s="1"/>
      <c r="AF53" s="1"/>
    </row>
    <row r="54" spans="1:34" ht="18.75">
      <c r="A54" s="20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4" ht="18.75">
      <c r="A55" s="20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4" ht="18.75">
      <c r="A56" s="20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4" ht="18.75">
      <c r="A57" s="20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4" ht="18.75">
      <c r="A58" s="20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4" ht="18.75">
      <c r="A59" s="20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4" ht="18.75">
      <c r="A60" s="20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4" ht="18.75">
      <c r="A61" s="20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4" ht="18.75">
      <c r="A62" s="20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4" ht="18.75">
      <c r="A63" s="20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4" ht="18.75">
      <c r="A64" s="20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.75">
      <c r="A65" s="20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.75">
      <c r="A66" s="20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.75">
      <c r="A67" s="20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.75">
      <c r="A68" s="20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.75">
      <c r="A69" s="20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.75">
      <c r="A70" s="20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.75">
      <c r="A71" s="20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.75">
      <c r="A72" s="20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.75">
      <c r="A73" s="20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.75">
      <c r="A74" s="20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.75">
      <c r="A75" s="20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.75">
      <c r="A76" s="20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.75">
      <c r="A77" s="20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.75">
      <c r="A78" s="20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.75">
      <c r="A79" s="20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.75">
      <c r="A80" s="20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.75">
      <c r="A81" s="20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.75">
      <c r="A82" s="20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.75">
      <c r="A83" s="20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.75">
      <c r="A84" s="20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.75">
      <c r="A85" s="20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.75">
      <c r="A86" s="20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.75">
      <c r="A87" s="20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.75">
      <c r="A88" s="20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.75">
      <c r="A89" s="20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.75">
      <c r="A90" s="20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.75">
      <c r="A91" s="20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.75">
      <c r="A92" s="20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.75">
      <c r="A93" s="20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.75">
      <c r="A94" s="20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.75">
      <c r="A95" s="20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.75">
      <c r="A96" s="20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.75">
      <c r="A97" s="20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.75">
      <c r="A98" s="20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.75">
      <c r="A99" s="20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.75">
      <c r="A100" s="20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.75">
      <c r="A101" s="20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.75">
      <c r="A102" s="20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.75">
      <c r="A103" s="20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.75">
      <c r="A104" s="2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.75">
      <c r="A105" s="20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.75">
      <c r="A106" s="20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.75">
      <c r="A107" s="20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.75">
      <c r="A108" s="20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.75">
      <c r="A109" s="20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.75">
      <c r="A110" s="20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.75">
      <c r="A111" s="20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.75">
      <c r="A112" s="20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.75">
      <c r="A113" s="20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.75">
      <c r="A114" s="20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.75">
      <c r="A115" s="20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.75">
      <c r="A116" s="20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.75">
      <c r="A117" s="20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>
      <c r="A118" s="20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.75">
      <c r="A119" s="20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.75">
      <c r="A120" s="20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.75">
      <c r="A121" s="20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.75">
      <c r="A122" s="20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.75">
      <c r="A123" s="20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.75">
      <c r="A124" s="20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>
      <c r="A125" s="20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.75">
      <c r="A126" s="20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.75">
      <c r="A127" s="20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.75">
      <c r="A128" s="20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.75">
      <c r="A129" s="20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.75">
      <c r="A130" s="20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.75">
      <c r="A131" s="20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.75">
      <c r="A132" s="20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20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20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20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20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20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20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20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20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20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20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20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20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20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.75">
      <c r="A146" s="20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.75">
      <c r="A147" s="20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.75">
      <c r="A148" s="20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8.75">
      <c r="A149" s="20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8.75">
      <c r="A150" s="20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8.75">
      <c r="A151" s="20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8.75">
      <c r="A152" s="20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8.75">
      <c r="A153" s="20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8.75">
      <c r="A154" s="20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32" ht="18.75">
      <c r="A155" s="20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32" ht="18.75">
      <c r="A156" s="20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</sheetData>
  <mergeCells count="39">
    <mergeCell ref="D38:K38"/>
    <mergeCell ref="O38:V38"/>
    <mergeCell ref="Z29:Z30"/>
    <mergeCell ref="AA29:AA30"/>
    <mergeCell ref="AA23:AA25"/>
    <mergeCell ref="X23:X25"/>
    <mergeCell ref="Y23:Y25"/>
    <mergeCell ref="Z23:Z25"/>
    <mergeCell ref="L29:L30"/>
    <mergeCell ref="N29:N30"/>
    <mergeCell ref="Y27:Y28"/>
    <mergeCell ref="Z27:Z28"/>
    <mergeCell ref="Y33:Y34"/>
    <mergeCell ref="Z33:Z34"/>
    <mergeCell ref="AA33:AA34"/>
    <mergeCell ref="D37:K37"/>
    <mergeCell ref="AA27:AA28"/>
    <mergeCell ref="Y29:Y30"/>
    <mergeCell ref="A10:A12"/>
    <mergeCell ref="B10:B12"/>
    <mergeCell ref="C10:C12"/>
    <mergeCell ref="D10:Y10"/>
    <mergeCell ref="M29:M30"/>
    <mergeCell ref="D11:M11"/>
    <mergeCell ref="Z10:Z12"/>
    <mergeCell ref="AA10:AA12"/>
    <mergeCell ref="O11:Y11"/>
    <mergeCell ref="V23:V25"/>
    <mergeCell ref="W23:W25"/>
    <mergeCell ref="O37:V37"/>
    <mergeCell ref="B33:B34"/>
    <mergeCell ref="B27:B28"/>
    <mergeCell ref="B29:B30"/>
    <mergeCell ref="A27:A28"/>
    <mergeCell ref="M27:M28"/>
    <mergeCell ref="N27:N28"/>
    <mergeCell ref="A29:A30"/>
    <mergeCell ref="L27:L28"/>
    <mergeCell ref="A33:A34"/>
  </mergeCells>
  <pageMargins left="0.7" right="0.7" top="0.75" bottom="0.75" header="0.3" footer="0.3"/>
  <pageSetup paperSize="9" scale="50" orientation="landscape" r:id="rId1"/>
  <ignoredErrors>
    <ignoredError sqref="Z14 Z17 Z19:Z21 AA33 AA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I rok</vt:lpstr>
      <vt:lpstr>II rok</vt:lpstr>
      <vt:lpstr>III rok</vt:lpstr>
      <vt:lpstr>'I rok'!Obszar_wydruku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Julita Wisniewska</cp:lastModifiedBy>
  <cp:lastPrinted>2016-02-16T12:49:52Z</cp:lastPrinted>
  <dcterms:created xsi:type="dcterms:W3CDTF">1997-02-26T13:46:56Z</dcterms:created>
  <dcterms:modified xsi:type="dcterms:W3CDTF">2016-02-16T12:49:56Z</dcterms:modified>
</cp:coreProperties>
</file>