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-30" yWindow="915" windowWidth="9435" windowHeight="3705" tabRatio="689" activeTab="1"/>
  </bookViews>
  <sheets>
    <sheet name="I rok" sheetId="1" r:id="rId1"/>
    <sheet name="II rok" sheetId="3" r:id="rId2"/>
  </sheets>
  <definedNames>
    <definedName name="_xlnm.Print_Area" localSheetId="0">'I rok'!$A$1:$AA$49</definedName>
  </definedNames>
  <calcPr calcId="145621"/>
</workbook>
</file>

<file path=xl/calcChain.xml><?xml version="1.0" encoding="utf-8"?>
<calcChain xmlns="http://schemas.openxmlformats.org/spreadsheetml/2006/main">
  <c r="L24" i="3" l="1"/>
  <c r="L38" i="3" l="1"/>
  <c r="AA17" i="1"/>
  <c r="Z18" i="1"/>
  <c r="Z17" i="1"/>
  <c r="W18" i="1"/>
  <c r="W17" i="1"/>
  <c r="Z19" i="3" l="1"/>
  <c r="AA19" i="3"/>
  <c r="Z20" i="3"/>
  <c r="AA20" i="3"/>
  <c r="AA17" i="3"/>
  <c r="Z17" i="3"/>
  <c r="P34" i="3"/>
  <c r="Q34" i="3"/>
  <c r="R34" i="3"/>
  <c r="S34" i="3"/>
  <c r="T34" i="3"/>
  <c r="U34" i="3"/>
  <c r="V34" i="3"/>
  <c r="X34" i="3"/>
  <c r="O34" i="3"/>
  <c r="W26" i="3"/>
  <c r="W24" i="3"/>
  <c r="W20" i="3"/>
  <c r="W14" i="3"/>
  <c r="L30" i="3"/>
  <c r="L22" i="3"/>
  <c r="L23" i="3"/>
  <c r="L17" i="3"/>
  <c r="L15" i="3"/>
  <c r="Z38" i="3"/>
  <c r="E34" i="3"/>
  <c r="F34" i="3"/>
  <c r="G34" i="3"/>
  <c r="H34" i="3"/>
  <c r="I34" i="3"/>
  <c r="J34" i="3"/>
  <c r="K34" i="3"/>
  <c r="M34" i="3"/>
  <c r="AA34" i="3" s="1"/>
  <c r="D34" i="3"/>
  <c r="AA33" i="3"/>
  <c r="AA32" i="3"/>
  <c r="Z32" i="3"/>
  <c r="L32" i="3"/>
  <c r="AA23" i="3" l="1"/>
  <c r="Z23" i="3"/>
  <c r="AA22" i="3"/>
  <c r="Z22" i="3"/>
  <c r="AA21" i="3"/>
  <c r="Z21" i="3"/>
  <c r="W21" i="3"/>
  <c r="W34" i="3" s="1"/>
  <c r="L21" i="3"/>
  <c r="L19" i="3"/>
  <c r="AA31" i="3"/>
  <c r="Z31" i="3"/>
  <c r="L31" i="3"/>
  <c r="AA30" i="3"/>
  <c r="Z30" i="3"/>
  <c r="AA29" i="3"/>
  <c r="Z29" i="3"/>
  <c r="L29" i="3"/>
  <c r="AA27" i="3"/>
  <c r="Z27" i="3"/>
  <c r="L27" i="3"/>
  <c r="AA26" i="3"/>
  <c r="Z26" i="3"/>
  <c r="AA16" i="3"/>
  <c r="Z16" i="3"/>
  <c r="L16" i="3"/>
  <c r="AA15" i="3"/>
  <c r="Z15" i="3"/>
  <c r="AA14" i="3"/>
  <c r="Z14" i="3"/>
  <c r="Z34" i="3" s="1"/>
  <c r="L34" i="3" l="1"/>
  <c r="O35" i="3"/>
  <c r="O36" i="3" s="1"/>
  <c r="D35" i="3"/>
  <c r="AA18" i="1"/>
  <c r="W36" i="1"/>
  <c r="W34" i="1"/>
  <c r="W16" i="1"/>
  <c r="W15" i="1"/>
  <c r="L37" i="1"/>
  <c r="L23" i="1"/>
  <c r="L19" i="1"/>
  <c r="L20" i="1"/>
  <c r="L21" i="1"/>
  <c r="Z36" i="1"/>
  <c r="Z37" i="1"/>
  <c r="AA36" i="1"/>
  <c r="AA37" i="1"/>
  <c r="AA34" i="1"/>
  <c r="Z34" i="1"/>
  <c r="AA31" i="1"/>
  <c r="Z31" i="1"/>
  <c r="L31" i="1"/>
  <c r="AA28" i="1"/>
  <c r="Z28" i="1"/>
  <c r="W28" i="1"/>
  <c r="Z26" i="1"/>
  <c r="L26" i="1"/>
  <c r="AA23" i="1"/>
  <c r="Z23" i="1"/>
  <c r="Z24" i="1"/>
  <c r="W24" i="1"/>
  <c r="W22" i="1"/>
  <c r="L14" i="1"/>
  <c r="Z35" i="3" l="1"/>
  <c r="D36" i="3"/>
  <c r="Z36" i="3" s="1"/>
  <c r="M38" i="1"/>
  <c r="P38" i="1"/>
  <c r="Q38" i="1"/>
  <c r="R38" i="1"/>
  <c r="S38" i="1"/>
  <c r="T38" i="1"/>
  <c r="U38" i="1"/>
  <c r="V38" i="1"/>
  <c r="X38" i="1"/>
  <c r="O38" i="1"/>
  <c r="G38" i="1"/>
  <c r="H38" i="1"/>
  <c r="I38" i="1"/>
  <c r="J38" i="1"/>
  <c r="K38" i="1"/>
  <c r="E38" i="1"/>
  <c r="F38" i="1"/>
  <c r="D38" i="1"/>
  <c r="AA26" i="1"/>
  <c r="AA38" i="1" l="1"/>
  <c r="AA20" i="1"/>
  <c r="AA21" i="1"/>
  <c r="Z20" i="1"/>
  <c r="Z21" i="1"/>
  <c r="AA22" i="1"/>
  <c r="Z22" i="1"/>
  <c r="AA19" i="1"/>
  <c r="Z19" i="1"/>
  <c r="O39" i="1" l="1"/>
  <c r="D39" i="1"/>
  <c r="AA16" i="1" l="1"/>
  <c r="Z16" i="1"/>
  <c r="L16" i="1"/>
  <c r="AA15" i="1"/>
  <c r="Z14" i="1" l="1"/>
  <c r="Z42" i="1"/>
  <c r="Z43" i="1"/>
  <c r="L43" i="1"/>
  <c r="Z15" i="1" l="1"/>
  <c r="Z38" i="1" s="1"/>
  <c r="AA24" i="1"/>
  <c r="AA14" i="1"/>
  <c r="W38" i="1" l="1"/>
  <c r="L38" i="1"/>
  <c r="O40" i="1" l="1"/>
  <c r="D40" i="1"/>
  <c r="Z39" i="1"/>
  <c r="Z40" i="1" l="1"/>
</calcChain>
</file>

<file path=xl/sharedStrings.xml><?xml version="1.0" encoding="utf-8"?>
<sst xmlns="http://schemas.openxmlformats.org/spreadsheetml/2006/main" count="266" uniqueCount="124">
  <si>
    <t>Lp.</t>
  </si>
  <si>
    <t>Liczba godzin</t>
  </si>
  <si>
    <t>ECTS</t>
  </si>
  <si>
    <t>E</t>
  </si>
  <si>
    <t>ZzO</t>
  </si>
  <si>
    <t>Razem</t>
  </si>
  <si>
    <t>* przedmiot zamienny lub w j. angielskim musi wybrać cały rok, aby został uruchomiony</t>
  </si>
  <si>
    <t>E-learning</t>
  </si>
  <si>
    <t>Kierownik przedmiotu</t>
  </si>
  <si>
    <t xml:space="preserve">Przedmiot  </t>
  </si>
  <si>
    <t>Łączna liczba ECTS</t>
  </si>
  <si>
    <t>Wydział / Oddział</t>
  </si>
  <si>
    <t>Kierunek</t>
  </si>
  <si>
    <t>Rok studiów</t>
  </si>
  <si>
    <t>Rok Akademicki</t>
  </si>
  <si>
    <t>w</t>
  </si>
  <si>
    <t>sem</t>
  </si>
  <si>
    <t xml:space="preserve">ćw </t>
  </si>
  <si>
    <t xml:space="preserve">k </t>
  </si>
  <si>
    <t>zp</t>
  </si>
  <si>
    <t>pz</t>
  </si>
  <si>
    <t>E-l</t>
  </si>
  <si>
    <t>ćw</t>
  </si>
  <si>
    <t>k</t>
  </si>
  <si>
    <t>wykłady</t>
  </si>
  <si>
    <t>ćwiczenia</t>
  </si>
  <si>
    <t>zajęcia kliniczne</t>
  </si>
  <si>
    <t>praktyki zawodowe</t>
  </si>
  <si>
    <t>samokształcenie</t>
  </si>
  <si>
    <t>seminarium</t>
  </si>
  <si>
    <t>Forma studiów</t>
  </si>
  <si>
    <t>godziny sem.</t>
  </si>
  <si>
    <t>sam.</t>
  </si>
  <si>
    <t>Specjalność</t>
  </si>
  <si>
    <t>Łączna liczba godzin</t>
  </si>
  <si>
    <t>Liczba godzin bez samokształcenia</t>
  </si>
  <si>
    <t>Forma zaliczenia
E - egzamin, 
ZzO - zalicz. na ocenę, 
Z - zalicz. bez oceny</t>
  </si>
  <si>
    <t>Poziom kształcenia</t>
  </si>
  <si>
    <t>Profil kształcenia</t>
  </si>
  <si>
    <t>Podpis Dziekana/Prodziekana</t>
  </si>
  <si>
    <t>Wydział Nauk o Zdrowiu / Oddział Pielęgniarstwa i Położnictwa</t>
  </si>
  <si>
    <t>2015/2016</t>
  </si>
  <si>
    <t xml:space="preserve"> </t>
  </si>
  <si>
    <t>Język angielski</t>
  </si>
  <si>
    <t>Semestr I - zimowy</t>
  </si>
  <si>
    <t>Semestr II -  letni</t>
  </si>
  <si>
    <t>II rok</t>
  </si>
  <si>
    <t>Semestr III - zimowy</t>
  </si>
  <si>
    <t>Semestr IV -  letni</t>
  </si>
  <si>
    <t>mgr Małgorzata Mistrzak</t>
  </si>
  <si>
    <t>BHP</t>
  </si>
  <si>
    <t>mgr Julian Wójtowicz</t>
  </si>
  <si>
    <t>Z</t>
  </si>
  <si>
    <t>Przysposobienie biblioteczne</t>
  </si>
  <si>
    <t xml:space="preserve"> dr n. hum. Ryszard Żmuda</t>
  </si>
  <si>
    <t>I rok</t>
  </si>
  <si>
    <t>Dydaktyka medyczna</t>
  </si>
  <si>
    <t>Nowoczesne techniki diagnostyczne</t>
  </si>
  <si>
    <t>Andragogika</t>
  </si>
  <si>
    <t>Podstawy psychoterapii</t>
  </si>
  <si>
    <t>Położnictwo</t>
  </si>
  <si>
    <t>Filozofia i teoria opieki położniczej</t>
  </si>
  <si>
    <t>Badania naukowe w położnictwie</t>
  </si>
  <si>
    <t>Technologie informacyjne w położnictwie</t>
  </si>
  <si>
    <t>Patologia i rehabilitacja mowy</t>
  </si>
  <si>
    <t>Psychologia rozwojowa i stosowana</t>
  </si>
  <si>
    <t>Pedagogika z elementami pedagogiki specjalnej</t>
  </si>
  <si>
    <t>Ustawodawstwo zawodowe położnej - wymogi europejskie</t>
  </si>
  <si>
    <t>Podstawy dydaktyki</t>
  </si>
  <si>
    <t>Podstawy ekonomiki i zarządzania</t>
  </si>
  <si>
    <t>Zarządzanie w położnictwie</t>
  </si>
  <si>
    <t>Opieka położnicza</t>
  </si>
  <si>
    <t>Kliniczne aspekty rozrodczości</t>
  </si>
  <si>
    <t>Medycyna prewencyjna w położnictwie i neonatologii</t>
  </si>
  <si>
    <t>dr n. med. Ewa Piekarska</t>
  </si>
  <si>
    <t xml:space="preserve">dr hab. n. o zdrowiu prof. nadzw. Radosław Zajdel </t>
  </si>
  <si>
    <t>mgr Monika Kowalska-Wojtysiak</t>
  </si>
  <si>
    <t xml:space="preserve">dr n. o zdrowiu Beata Leśniczak </t>
  </si>
  <si>
    <t xml:space="preserve">dr n. o zdrowiu Krystyna Rochala </t>
  </si>
  <si>
    <t>Położnictwo wielokulturowe</t>
  </si>
  <si>
    <t>Techniki endoskopowe w położnictwie i ginekologii</t>
  </si>
  <si>
    <t>Opieka neonatologiczna</t>
  </si>
  <si>
    <t>Opieka ginekologiczna</t>
  </si>
  <si>
    <t>Opieka środowiskowa</t>
  </si>
  <si>
    <t>Intensywny nadzór położniczy</t>
  </si>
  <si>
    <t>Endokrynologia ginekologiczna</t>
  </si>
  <si>
    <t>Medycyna prewencyjna w ginekologii</t>
  </si>
  <si>
    <t>Zajęcia fakultatywne:</t>
  </si>
  <si>
    <t>Choroby układu krwiotwórczego w opiece położniczej / Podstawy hematologii</t>
  </si>
  <si>
    <t>Żywienie kobiety ciężarnej i karmiącej / Higiena żywienia</t>
  </si>
  <si>
    <t>Podstawy geriatrii / Choroby wieku podeszłego</t>
  </si>
  <si>
    <t>Stany naglące u noworodka / Stany zagrożenia życia w okresie noworodkowym</t>
  </si>
  <si>
    <t>Przygotowanie pracy magisterskiej i egzamin dyplomowy</t>
  </si>
  <si>
    <t>WYBRANE ZAGADNIENIA Z NAUK SPOŁECZNYCH</t>
  </si>
  <si>
    <t>NAUKI W ZAKRESIE OPIEKI SPECJALISTYCZNEJ</t>
  </si>
  <si>
    <t>Diagnostyka ultrasonograficzna w położnictwie i ginekologii</t>
  </si>
  <si>
    <t>-</t>
  </si>
  <si>
    <t>profil praktyczny</t>
  </si>
  <si>
    <t>zajęcia praktyczne</t>
  </si>
  <si>
    <t>studia stacjonarne</t>
  </si>
  <si>
    <t>studia II stopnia</t>
  </si>
  <si>
    <t>A.</t>
  </si>
  <si>
    <t>B.</t>
  </si>
  <si>
    <t xml:space="preserve">dr n. med. Kinga Studzińska-Pasieka </t>
  </si>
  <si>
    <t xml:space="preserve">dr hab. n. prawn. Rafał Kubiak </t>
  </si>
  <si>
    <t xml:space="preserve">dr n. med. Bogusława Rudnicka </t>
  </si>
  <si>
    <t xml:space="preserve">dr hab. n. med. Piotr Woźniak </t>
  </si>
  <si>
    <t>prof. dr hab. n. med. Maria Respondek-Liberska</t>
  </si>
  <si>
    <t xml:space="preserve">dr n. med. Michał Krekora </t>
  </si>
  <si>
    <t xml:space="preserve">dr n. med. Katarzyna Wójcik-Krowiranda </t>
  </si>
  <si>
    <t xml:space="preserve">dr hab. n. med. prof. nadzw. Zbigniew Pietrzak </t>
  </si>
  <si>
    <t xml:space="preserve">prof. dr hab. n. med. Iwona Kłoszewska </t>
  </si>
  <si>
    <t xml:space="preserve">dr n. med. Jolanta Dominowska </t>
  </si>
  <si>
    <t xml:space="preserve">prof. dr hab. n. med. Andrzej Bieńkiewicz </t>
  </si>
  <si>
    <t xml:space="preserve">prof. dr hab. n. med. Grzegorz Krasomski </t>
  </si>
  <si>
    <t xml:space="preserve">prof. dr hab. n. med. Piotr Smolewski </t>
  </si>
  <si>
    <t xml:space="preserve">dr hab. n. med. Anna Sobczuk </t>
  </si>
  <si>
    <t xml:space="preserve">dr hab. n. med. prof. nadzw. Grażyna Skotnicka-Klonowicz </t>
  </si>
  <si>
    <t xml:space="preserve">dr n. med. Dominika Danowska-Klonowska </t>
  </si>
  <si>
    <t>dr n. med. Agnieszka Szukała</t>
  </si>
  <si>
    <t>dr hab. n o zdrowiu Ewa Borowiak</t>
  </si>
  <si>
    <t>dr n o zdrowiu Krystyna Rochala</t>
  </si>
  <si>
    <t>dr n o zdrowiu Danuta Małańczuk</t>
  </si>
  <si>
    <t>dr n. med. Iwona Strzelecka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</si>
</sst>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4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Arial CE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Arial CE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name val="Calibri"/>
      <family val="2"/>
      <charset val="238"/>
    </font>
    <font>
      <b/>
      <sz val="10"/>
      <name val="Arial CE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color indexed="12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4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59999389629810485"/>
        <bgColor indexed="64"/>
      </patternFill>
    </fill>
  </fills>
  <borders count="8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rgb="FF000000"/>
      </right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/>
      <diagonal/>
    </border>
  </borders>
  <cellStyleXfs count="43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7" borderId="1" applyNumberFormat="0" applyAlignment="0" applyProtection="0"/>
    <xf numFmtId="0" fontId="12" fillId="20" borderId="2" applyNumberFormat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21" borderId="4" applyNumberFormat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20" fillId="20" borderId="1" applyNumberFormat="0" applyAlignment="0" applyProtection="0"/>
    <xf numFmtId="0" fontId="21" fillId="0" borderId="8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" fillId="23" borderId="9" applyNumberFormat="0" applyFont="0" applyAlignment="0" applyProtection="0"/>
    <xf numFmtId="0" fontId="25" fillId="3" borderId="0" applyNumberFormat="0" applyBorder="0" applyAlignment="0" applyProtection="0"/>
    <xf numFmtId="0" fontId="1" fillId="0" borderId="0"/>
  </cellStyleXfs>
  <cellXfs count="21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Border="1" applyAlignment="1">
      <alignment vertical="center" wrapText="1"/>
    </xf>
    <xf numFmtId="0" fontId="0" fillId="0" borderId="0" xfId="0" applyBorder="1"/>
    <xf numFmtId="0" fontId="3" fillId="0" borderId="0" xfId="0" applyFont="1" applyBorder="1"/>
    <xf numFmtId="0" fontId="4" fillId="0" borderId="0" xfId="0" applyFont="1" applyBorder="1"/>
    <xf numFmtId="0" fontId="26" fillId="0" borderId="0" xfId="0" applyFont="1"/>
    <xf numFmtId="0" fontId="6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36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28" fillId="0" borderId="29" xfId="0" applyFont="1" applyBorder="1" applyAlignment="1">
      <alignment horizontal="center" vertical="center" textRotation="90"/>
    </xf>
    <xf numFmtId="0" fontId="28" fillId="0" borderId="24" xfId="0" applyFont="1" applyBorder="1" applyAlignment="1">
      <alignment horizontal="center" vertical="center" textRotation="90"/>
    </xf>
    <xf numFmtId="0" fontId="27" fillId="0" borderId="12" xfId="0" applyFont="1" applyBorder="1" applyAlignment="1">
      <alignment horizontal="center" vertical="center" textRotation="90"/>
    </xf>
    <xf numFmtId="0" fontId="28" fillId="0" borderId="12" xfId="0" applyFont="1" applyFill="1" applyBorder="1" applyAlignment="1">
      <alignment horizontal="center" vertical="center" textRotation="90"/>
    </xf>
    <xf numFmtId="0" fontId="28" fillId="0" borderId="28" xfId="0" applyFont="1" applyBorder="1" applyAlignment="1">
      <alignment horizontal="center" vertical="center" textRotation="90" wrapText="1"/>
    </xf>
    <xf numFmtId="0" fontId="28" fillId="0" borderId="12" xfId="0" applyFont="1" applyBorder="1" applyAlignment="1">
      <alignment horizontal="center" vertical="center" textRotation="90"/>
    </xf>
    <xf numFmtId="0" fontId="28" fillId="0" borderId="25" xfId="0" applyFont="1" applyBorder="1" applyAlignment="1">
      <alignment horizontal="center"/>
    </xf>
    <xf numFmtId="0" fontId="6" fillId="0" borderId="15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29" fillId="26" borderId="17" xfId="0" applyFont="1" applyFill="1" applyBorder="1" applyAlignment="1">
      <alignment horizontal="center"/>
    </xf>
    <xf numFmtId="0" fontId="29" fillId="26" borderId="18" xfId="0" applyFont="1" applyFill="1" applyBorder="1" applyAlignment="1">
      <alignment horizontal="center"/>
    </xf>
    <xf numFmtId="0" fontId="29" fillId="26" borderId="15" xfId="0" applyFont="1" applyFill="1" applyBorder="1" applyAlignment="1">
      <alignment horizontal="center"/>
    </xf>
    <xf numFmtId="1" fontId="28" fillId="26" borderId="30" xfId="0" applyNumberFormat="1" applyFont="1" applyFill="1" applyBorder="1" applyAlignment="1">
      <alignment horizontal="center"/>
    </xf>
    <xf numFmtId="0" fontId="28" fillId="26" borderId="17" xfId="0" applyFont="1" applyFill="1" applyBorder="1" applyAlignment="1">
      <alignment vertical="center" wrapText="1"/>
    </xf>
    <xf numFmtId="0" fontId="28" fillId="26" borderId="18" xfId="0" applyFont="1" applyFill="1" applyBorder="1" applyAlignment="1">
      <alignment wrapText="1"/>
    </xf>
    <xf numFmtId="0" fontId="28" fillId="26" borderId="38" xfId="0" applyFont="1" applyFill="1" applyBorder="1" applyAlignment="1">
      <alignment horizontal="center"/>
    </xf>
    <xf numFmtId="0" fontId="27" fillId="26" borderId="15" xfId="0" applyFont="1" applyFill="1" applyBorder="1"/>
    <xf numFmtId="0" fontId="28" fillId="25" borderId="13" xfId="0" applyFont="1" applyFill="1" applyBorder="1" applyAlignment="1">
      <alignment vertical="center" wrapText="1"/>
    </xf>
    <xf numFmtId="1" fontId="29" fillId="0" borderId="10" xfId="0" applyNumberFormat="1" applyFont="1" applyFill="1" applyBorder="1" applyAlignment="1">
      <alignment horizontal="center" vertical="center"/>
    </xf>
    <xf numFmtId="0" fontId="29" fillId="0" borderId="10" xfId="0" applyFont="1" applyFill="1" applyBorder="1" applyAlignment="1">
      <alignment horizontal="center" vertical="center"/>
    </xf>
    <xf numFmtId="1" fontId="28" fillId="0" borderId="30" xfId="0" applyNumberFormat="1" applyFont="1" applyFill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28" fillId="25" borderId="10" xfId="0" applyFont="1" applyFill="1" applyBorder="1" applyAlignment="1">
      <alignment vertical="center" wrapText="1"/>
    </xf>
    <xf numFmtId="0" fontId="29" fillId="25" borderId="10" xfId="0" applyFont="1" applyFill="1" applyBorder="1" applyAlignment="1">
      <alignment horizontal="center" vertical="center"/>
    </xf>
    <xf numFmtId="0" fontId="28" fillId="25" borderId="22" xfId="0" applyFont="1" applyFill="1" applyBorder="1" applyAlignment="1">
      <alignment horizontal="center" vertical="center"/>
    </xf>
    <xf numFmtId="0" fontId="28" fillId="25" borderId="14" xfId="0" applyFont="1" applyFill="1" applyBorder="1" applyAlignment="1">
      <alignment horizontal="center" vertical="center"/>
    </xf>
    <xf numFmtId="0" fontId="29" fillId="25" borderId="13" xfId="0" applyFont="1" applyFill="1" applyBorder="1" applyAlignment="1">
      <alignment horizontal="center" vertical="center"/>
    </xf>
    <xf numFmtId="1" fontId="28" fillId="25" borderId="30" xfId="0" applyNumberFormat="1" applyFont="1" applyFill="1" applyBorder="1" applyAlignment="1">
      <alignment horizontal="center" vertical="center"/>
    </xf>
    <xf numFmtId="0" fontId="29" fillId="0" borderId="19" xfId="0" applyFont="1" applyFill="1" applyBorder="1" applyAlignment="1">
      <alignment horizontal="center" vertical="center"/>
    </xf>
    <xf numFmtId="0" fontId="28" fillId="0" borderId="27" xfId="0" applyFont="1" applyFill="1" applyBorder="1" applyAlignment="1">
      <alignment horizontal="center" vertical="center"/>
    </xf>
    <xf numFmtId="0" fontId="29" fillId="0" borderId="23" xfId="0" applyFont="1" applyFill="1" applyBorder="1" applyAlignment="1">
      <alignment horizontal="center" vertical="center"/>
    </xf>
    <xf numFmtId="0" fontId="28" fillId="0" borderId="12" xfId="0" applyFont="1" applyFill="1" applyBorder="1" applyAlignment="1">
      <alignment horizontal="center" vertical="center"/>
    </xf>
    <xf numFmtId="1" fontId="28" fillId="0" borderId="12" xfId="0" applyNumberFormat="1" applyFont="1" applyFill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24" xfId="0" applyFont="1" applyBorder="1" applyAlignment="1">
      <alignment vertical="center" wrapText="1"/>
    </xf>
    <xf numFmtId="0" fontId="28" fillId="0" borderId="29" xfId="0" applyFont="1" applyFill="1" applyBorder="1" applyAlignment="1">
      <alignment horizontal="center" vertical="center"/>
    </xf>
    <xf numFmtId="0" fontId="28" fillId="0" borderId="24" xfId="0" applyFont="1" applyFill="1" applyBorder="1" applyAlignment="1">
      <alignment horizontal="center" vertical="center"/>
    </xf>
    <xf numFmtId="0" fontId="28" fillId="0" borderId="28" xfId="0" applyFont="1" applyFill="1" applyBorder="1" applyAlignment="1">
      <alignment horizontal="center" vertical="center"/>
    </xf>
    <xf numFmtId="0" fontId="28" fillId="0" borderId="12" xfId="0" applyFont="1" applyBorder="1" applyAlignment="1">
      <alignment vertical="center" wrapText="1"/>
    </xf>
    <xf numFmtId="0" fontId="29" fillId="0" borderId="40" xfId="0" applyFont="1" applyFill="1" applyBorder="1" applyAlignment="1">
      <alignment horizontal="center" vertical="center"/>
    </xf>
    <xf numFmtId="1" fontId="28" fillId="0" borderId="11" xfId="0" applyNumberFormat="1" applyFont="1" applyFill="1" applyBorder="1" applyAlignment="1">
      <alignment horizontal="center" vertical="center"/>
    </xf>
    <xf numFmtId="1" fontId="29" fillId="24" borderId="10" xfId="0" applyNumberFormat="1" applyFont="1" applyFill="1" applyBorder="1" applyAlignment="1">
      <alignment horizontal="center" vertical="center"/>
    </xf>
    <xf numFmtId="0" fontId="28" fillId="0" borderId="0" xfId="0" applyFont="1" applyBorder="1" applyAlignment="1">
      <alignment vertical="center" wrapText="1"/>
    </xf>
    <xf numFmtId="0" fontId="28" fillId="0" borderId="0" xfId="0" applyFont="1" applyFill="1" applyBorder="1" applyAlignment="1">
      <alignment horizontal="center" vertical="center"/>
    </xf>
    <xf numFmtId="1" fontId="28" fillId="0" borderId="0" xfId="0" applyNumberFormat="1" applyFont="1" applyFill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1" fontId="28" fillId="0" borderId="15" xfId="0" applyNumberFormat="1" applyFont="1" applyFill="1" applyBorder="1" applyAlignment="1">
      <alignment horizontal="center" vertical="center"/>
    </xf>
    <xf numFmtId="0" fontId="29" fillId="0" borderId="18" xfId="0" applyFont="1" applyFill="1" applyBorder="1" applyAlignment="1">
      <alignment horizontal="center" vertical="center"/>
    </xf>
    <xf numFmtId="0" fontId="28" fillId="0" borderId="38" xfId="0" applyFont="1" applyFill="1" applyBorder="1" applyAlignment="1">
      <alignment horizontal="center" vertical="center"/>
    </xf>
    <xf numFmtId="0" fontId="28" fillId="0" borderId="15" xfId="0" applyFont="1" applyFill="1" applyBorder="1" applyAlignment="1">
      <alignment horizontal="center" vertical="center"/>
    </xf>
    <xf numFmtId="0" fontId="29" fillId="0" borderId="17" xfId="0" applyFont="1" applyFill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28" fillId="0" borderId="16" xfId="0" applyFont="1" applyFill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30" fillId="24" borderId="15" xfId="42" applyFont="1" applyFill="1" applyBorder="1" applyAlignment="1">
      <alignment horizontal="left" vertical="center" wrapText="1"/>
    </xf>
    <xf numFmtId="0" fontId="30" fillId="24" borderId="16" xfId="42" applyFont="1" applyFill="1" applyBorder="1" applyAlignment="1">
      <alignment horizontal="left" vertical="center" wrapText="1"/>
    </xf>
    <xf numFmtId="0" fontId="29" fillId="0" borderId="44" xfId="0" applyFont="1" applyFill="1" applyBorder="1" applyAlignment="1">
      <alignment horizontal="center" vertical="center"/>
    </xf>
    <xf numFmtId="0" fontId="28" fillId="0" borderId="15" xfId="0" applyFont="1" applyFill="1" applyBorder="1" applyAlignment="1">
      <alignment vertical="center" wrapText="1"/>
    </xf>
    <xf numFmtId="0" fontId="28" fillId="24" borderId="16" xfId="0" applyFont="1" applyFill="1" applyBorder="1" applyAlignment="1">
      <alignment vertical="center" wrapText="1"/>
    </xf>
    <xf numFmtId="0" fontId="28" fillId="0" borderId="45" xfId="0" applyFont="1" applyFill="1" applyBorder="1" applyAlignment="1">
      <alignment horizontal="center" vertical="center"/>
    </xf>
    <xf numFmtId="0" fontId="28" fillId="0" borderId="46" xfId="0" applyFont="1" applyFill="1" applyBorder="1" applyAlignment="1">
      <alignment horizontal="center" vertical="center"/>
    </xf>
    <xf numFmtId="0" fontId="28" fillId="25" borderId="41" xfId="0" applyFont="1" applyFill="1" applyBorder="1" applyAlignment="1">
      <alignment horizontal="center" vertical="center"/>
    </xf>
    <xf numFmtId="0" fontId="29" fillId="24" borderId="10" xfId="0" applyFont="1" applyFill="1" applyBorder="1" applyAlignment="1">
      <alignment horizontal="center" vertical="center"/>
    </xf>
    <xf numFmtId="0" fontId="29" fillId="26" borderId="45" xfId="0" applyFont="1" applyFill="1" applyBorder="1" applyAlignment="1">
      <alignment horizontal="center"/>
    </xf>
    <xf numFmtId="0" fontId="29" fillId="25" borderId="22" xfId="0" applyFont="1" applyFill="1" applyBorder="1" applyAlignment="1">
      <alignment horizontal="center" vertical="center"/>
    </xf>
    <xf numFmtId="0" fontId="28" fillId="27" borderId="0" xfId="42" applyFont="1" applyFill="1" applyBorder="1" applyAlignment="1">
      <alignment horizontal="left" vertical="center" wrapText="1"/>
    </xf>
    <xf numFmtId="0" fontId="29" fillId="27" borderId="10" xfId="0" applyFont="1" applyFill="1" applyBorder="1" applyAlignment="1">
      <alignment horizontal="center" vertical="center"/>
    </xf>
    <xf numFmtId="0" fontId="29" fillId="0" borderId="43" xfId="0" applyFont="1" applyBorder="1" applyAlignment="1">
      <alignment horizontal="center" vertical="center"/>
    </xf>
    <xf numFmtId="0" fontId="28" fillId="0" borderId="30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29" fillId="0" borderId="39" xfId="0" applyFont="1" applyFill="1" applyBorder="1" applyAlignment="1">
      <alignment horizontal="center" vertical="center"/>
    </xf>
    <xf numFmtId="0" fontId="28" fillId="0" borderId="37" xfId="0" applyFont="1" applyFill="1" applyBorder="1" applyAlignment="1">
      <alignment horizontal="center" vertical="center"/>
    </xf>
    <xf numFmtId="1" fontId="29" fillId="0" borderId="39" xfId="0" applyNumberFormat="1" applyFont="1" applyFill="1" applyBorder="1" applyAlignment="1">
      <alignment horizontal="center" vertical="center"/>
    </xf>
    <xf numFmtId="0" fontId="29" fillId="0" borderId="0" xfId="0" applyFont="1"/>
    <xf numFmtId="0" fontId="31" fillId="0" borderId="50" xfId="0" applyFont="1" applyBorder="1" applyAlignment="1">
      <alignment horizontal="center" vertical="center"/>
    </xf>
    <xf numFmtId="0" fontId="31" fillId="0" borderId="48" xfId="0" applyFont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29" fillId="0" borderId="0" xfId="0" applyFont="1" applyAlignment="1">
      <alignment horizontal="center"/>
    </xf>
    <xf numFmtId="0" fontId="0" fillId="0" borderId="0" xfId="0" applyFont="1"/>
    <xf numFmtId="0" fontId="31" fillId="24" borderId="50" xfId="0" applyFont="1" applyFill="1" applyBorder="1" applyAlignment="1">
      <alignment horizontal="center" vertical="center"/>
    </xf>
    <xf numFmtId="0" fontId="31" fillId="24" borderId="48" xfId="0" applyFont="1" applyFill="1" applyBorder="1" applyAlignment="1">
      <alignment horizontal="center" vertical="center"/>
    </xf>
    <xf numFmtId="0" fontId="34" fillId="0" borderId="49" xfId="0" applyFont="1" applyBorder="1" applyAlignment="1">
      <alignment horizontal="center" vertical="center"/>
    </xf>
    <xf numFmtId="0" fontId="34" fillId="0" borderId="51" xfId="0" applyFont="1" applyBorder="1" applyAlignment="1">
      <alignment horizontal="center" vertical="center"/>
    </xf>
    <xf numFmtId="0" fontId="31" fillId="0" borderId="51" xfId="0" applyFont="1" applyBorder="1" applyAlignment="1">
      <alignment horizontal="center" vertical="center"/>
    </xf>
    <xf numFmtId="0" fontId="31" fillId="0" borderId="52" xfId="0" applyFont="1" applyBorder="1" applyAlignment="1">
      <alignment horizontal="center" vertical="center"/>
    </xf>
    <xf numFmtId="0" fontId="31" fillId="0" borderId="53" xfId="0" applyFont="1" applyBorder="1" applyAlignment="1">
      <alignment horizontal="center" vertical="center"/>
    </xf>
    <xf numFmtId="0" fontId="31" fillId="0" borderId="54" xfId="0" applyFont="1" applyBorder="1" applyAlignment="1">
      <alignment horizontal="center" vertical="center"/>
    </xf>
    <xf numFmtId="0" fontId="31" fillId="0" borderId="62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1" fillId="0" borderId="69" xfId="0" applyFont="1" applyBorder="1" applyAlignment="1">
      <alignment horizontal="center" vertical="center"/>
    </xf>
    <xf numFmtId="0" fontId="31" fillId="0" borderId="70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4" fillId="0" borderId="48" xfId="0" applyFont="1" applyBorder="1" applyAlignment="1">
      <alignment vertical="center" wrapText="1"/>
    </xf>
    <xf numFmtId="0" fontId="34" fillId="0" borderId="49" xfId="0" applyFont="1" applyBorder="1" applyAlignment="1">
      <alignment vertical="center" wrapText="1"/>
    </xf>
    <xf numFmtId="0" fontId="33" fillId="0" borderId="0" xfId="0" applyFont="1" applyAlignment="1">
      <alignment wrapText="1"/>
    </xf>
    <xf numFmtId="0" fontId="29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31" fillId="27" borderId="50" xfId="0" applyFont="1" applyFill="1" applyBorder="1" applyAlignment="1">
      <alignment horizontal="center" vertical="center"/>
    </xf>
    <xf numFmtId="0" fontId="31" fillId="27" borderId="48" xfId="0" applyFont="1" applyFill="1" applyBorder="1" applyAlignment="1">
      <alignment horizontal="center" vertical="center"/>
    </xf>
    <xf numFmtId="0" fontId="31" fillId="27" borderId="53" xfId="0" applyFont="1" applyFill="1" applyBorder="1" applyAlignment="1">
      <alignment horizontal="center" vertical="center"/>
    </xf>
    <xf numFmtId="0" fontId="34" fillId="27" borderId="51" xfId="0" applyFont="1" applyFill="1" applyBorder="1" applyAlignment="1">
      <alignment horizontal="center" vertical="center"/>
    </xf>
    <xf numFmtId="1" fontId="28" fillId="27" borderId="30" xfId="0" applyNumberFormat="1" applyFont="1" applyFill="1" applyBorder="1" applyAlignment="1">
      <alignment horizontal="center" vertical="center"/>
    </xf>
    <xf numFmtId="0" fontId="28" fillId="27" borderId="14" xfId="0" applyFont="1" applyFill="1" applyBorder="1" applyAlignment="1">
      <alignment horizontal="center" vertical="center"/>
    </xf>
    <xf numFmtId="0" fontId="31" fillId="0" borderId="32" xfId="0" applyFont="1" applyBorder="1" applyAlignment="1">
      <alignment horizontal="center" vertical="center"/>
    </xf>
    <xf numFmtId="0" fontId="34" fillId="0" borderId="49" xfId="0" applyFont="1" applyBorder="1" applyAlignment="1">
      <alignment vertical="center"/>
    </xf>
    <xf numFmtId="0" fontId="28" fillId="25" borderId="31" xfId="0" applyFont="1" applyFill="1" applyBorder="1" applyAlignment="1">
      <alignment vertical="center" wrapText="1"/>
    </xf>
    <xf numFmtId="0" fontId="28" fillId="27" borderId="53" xfId="0" applyFont="1" applyFill="1" applyBorder="1" applyAlignment="1">
      <alignment vertical="center" wrapText="1"/>
    </xf>
    <xf numFmtId="0" fontId="34" fillId="0" borderId="72" xfId="0" applyFont="1" applyBorder="1" applyAlignment="1">
      <alignment horizontal="center" vertical="center"/>
    </xf>
    <xf numFmtId="0" fontId="29" fillId="0" borderId="52" xfId="0" applyFont="1" applyFill="1" applyBorder="1" applyAlignment="1">
      <alignment horizontal="center" vertical="center"/>
    </xf>
    <xf numFmtId="0" fontId="31" fillId="0" borderId="73" xfId="0" applyFont="1" applyBorder="1" applyAlignment="1">
      <alignment horizontal="center" vertical="center"/>
    </xf>
    <xf numFmtId="0" fontId="31" fillId="0" borderId="74" xfId="0" applyFont="1" applyBorder="1" applyAlignment="1">
      <alignment horizontal="center" vertical="center"/>
    </xf>
    <xf numFmtId="0" fontId="34" fillId="0" borderId="24" xfId="0" applyFont="1" applyBorder="1"/>
    <xf numFmtId="0" fontId="34" fillId="0" borderId="75" xfId="0" applyFont="1" applyBorder="1" applyAlignment="1">
      <alignment vertical="center" wrapText="1"/>
    </xf>
    <xf numFmtId="0" fontId="28" fillId="0" borderId="47" xfId="0" applyFont="1" applyFill="1" applyBorder="1" applyAlignment="1">
      <alignment horizontal="center" vertical="center"/>
    </xf>
    <xf numFmtId="0" fontId="34" fillId="0" borderId="48" xfId="0" applyFont="1" applyBorder="1" applyAlignment="1">
      <alignment vertical="center"/>
    </xf>
    <xf numFmtId="0" fontId="34" fillId="0" borderId="50" xfId="0" applyFont="1" applyBorder="1" applyAlignment="1">
      <alignment vertical="center"/>
    </xf>
    <xf numFmtId="0" fontId="34" fillId="0" borderId="50" xfId="0" applyFont="1" applyBorder="1" applyAlignment="1">
      <alignment vertical="center" wrapText="1"/>
    </xf>
    <xf numFmtId="1" fontId="29" fillId="0" borderId="39" xfId="0" applyNumberFormat="1" applyFont="1" applyFill="1" applyBorder="1" applyAlignment="1">
      <alignment horizontal="center" vertical="center"/>
    </xf>
    <xf numFmtId="0" fontId="35" fillId="0" borderId="0" xfId="0" applyFont="1" applyBorder="1" applyAlignment="1">
      <alignment horizontal="center" vertical="center" wrapText="1"/>
    </xf>
    <xf numFmtId="0" fontId="35" fillId="0" borderId="34" xfId="0" applyFont="1" applyBorder="1" applyAlignment="1">
      <alignment horizontal="center" vertical="center" wrapText="1"/>
    </xf>
    <xf numFmtId="0" fontId="28" fillId="26" borderId="15" xfId="0" applyFont="1" applyFill="1" applyBorder="1" applyAlignment="1">
      <alignment horizontal="center" vertical="center"/>
    </xf>
    <xf numFmtId="0" fontId="28" fillId="24" borderId="33" xfId="0" applyFont="1" applyFill="1" applyBorder="1" applyAlignment="1">
      <alignment horizontal="center" vertical="center"/>
    </xf>
    <xf numFmtId="0" fontId="28" fillId="24" borderId="14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28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1" fontId="28" fillId="0" borderId="26" xfId="0" applyNumberFormat="1" applyFont="1" applyFill="1" applyBorder="1" applyAlignment="1">
      <alignment horizontal="center" vertical="center"/>
    </xf>
    <xf numFmtId="0" fontId="34" fillId="0" borderId="76" xfId="0" applyFont="1" applyBorder="1" applyAlignment="1">
      <alignment horizontal="center" vertical="center"/>
    </xf>
    <xf numFmtId="0" fontId="34" fillId="0" borderId="77" xfId="0" applyFont="1" applyBorder="1" applyAlignment="1">
      <alignment horizontal="center"/>
    </xf>
    <xf numFmtId="0" fontId="34" fillId="0" borderId="78" xfId="0" applyFont="1" applyBorder="1" applyAlignment="1">
      <alignment horizontal="center"/>
    </xf>
    <xf numFmtId="0" fontId="28" fillId="0" borderId="33" xfId="0" applyFont="1" applyBorder="1" applyAlignment="1">
      <alignment horizontal="center" vertical="center"/>
    </xf>
    <xf numFmtId="0" fontId="27" fillId="0" borderId="30" xfId="0" applyFont="1" applyBorder="1" applyAlignment="1">
      <alignment horizontal="center" vertical="center"/>
    </xf>
    <xf numFmtId="0" fontId="34" fillId="0" borderId="56" xfId="0" applyFont="1" applyBorder="1" applyAlignment="1">
      <alignment vertical="center" wrapText="1"/>
    </xf>
    <xf numFmtId="0" fontId="27" fillId="0" borderId="57" xfId="0" applyFont="1" applyBorder="1" applyAlignment="1">
      <alignment vertical="center" wrapText="1"/>
    </xf>
    <xf numFmtId="0" fontId="34" fillId="0" borderId="63" xfId="0" applyFont="1" applyBorder="1" applyAlignment="1">
      <alignment vertical="center" wrapText="1"/>
    </xf>
    <xf numFmtId="0" fontId="27" fillId="0" borderId="64" xfId="0" applyFont="1" applyBorder="1" applyAlignment="1">
      <alignment vertical="center" wrapText="1"/>
    </xf>
    <xf numFmtId="0" fontId="29" fillId="0" borderId="39" xfId="0" applyFont="1" applyFill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0" fontId="31" fillId="0" borderId="32" xfId="0" applyFont="1" applyBorder="1" applyAlignment="1">
      <alignment horizontal="center" vertical="center"/>
    </xf>
    <xf numFmtId="0" fontId="31" fillId="0" borderId="62" xfId="0" applyFont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29" fillId="0" borderId="80" xfId="0" applyFont="1" applyFill="1" applyBorder="1" applyAlignment="1">
      <alignment horizontal="center" vertical="center"/>
    </xf>
    <xf numFmtId="0" fontId="34" fillId="0" borderId="71" xfId="0" applyFont="1" applyBorder="1" applyAlignment="1">
      <alignment horizontal="center" vertical="center"/>
    </xf>
    <xf numFmtId="0" fontId="34" fillId="0" borderId="81" xfId="0" applyFont="1" applyBorder="1" applyAlignment="1">
      <alignment horizontal="center" vertical="center"/>
    </xf>
    <xf numFmtId="0" fontId="27" fillId="0" borderId="66" xfId="0" applyFont="1" applyBorder="1" applyAlignment="1">
      <alignment horizontal="center" vertical="center"/>
    </xf>
    <xf numFmtId="0" fontId="34" fillId="0" borderId="55" xfId="0" applyFont="1" applyBorder="1" applyAlignment="1">
      <alignment vertical="center" wrapText="1"/>
    </xf>
    <xf numFmtId="0" fontId="34" fillId="0" borderId="79" xfId="0" applyFont="1" applyBorder="1" applyAlignment="1">
      <alignment vertical="center" wrapText="1"/>
    </xf>
    <xf numFmtId="0" fontId="31" fillId="0" borderId="58" xfId="0" applyFont="1" applyBorder="1" applyAlignment="1">
      <alignment horizontal="center" vertical="center"/>
    </xf>
    <xf numFmtId="0" fontId="34" fillId="0" borderId="60" xfId="0" applyFont="1" applyBorder="1" applyAlignment="1">
      <alignment horizontal="center" vertical="center"/>
    </xf>
    <xf numFmtId="0" fontId="27" fillId="0" borderId="61" xfId="0" applyFont="1" applyBorder="1" applyAlignment="1">
      <alignment horizontal="center" vertical="center"/>
    </xf>
    <xf numFmtId="0" fontId="34" fillId="0" borderId="65" xfId="0" applyFont="1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28" fillId="0" borderId="24" xfId="0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25" xfId="0" applyFont="1" applyBorder="1" applyAlignment="1">
      <alignment horizontal="center" wrapText="1"/>
    </xf>
    <xf numFmtId="0" fontId="28" fillId="0" borderId="12" xfId="0" applyFont="1" applyBorder="1" applyAlignment="1">
      <alignment horizontal="center" wrapText="1"/>
    </xf>
    <xf numFmtId="0" fontId="28" fillId="0" borderId="37" xfId="0" applyFont="1" applyBorder="1" applyAlignment="1">
      <alignment horizontal="center"/>
    </xf>
    <xf numFmtId="0" fontId="28" fillId="0" borderId="35" xfId="0" applyFont="1" applyBorder="1" applyAlignment="1">
      <alignment horizontal="center"/>
    </xf>
    <xf numFmtId="0" fontId="28" fillId="0" borderId="24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28" fillId="0" borderId="37" xfId="0" applyFont="1" applyFill="1" applyBorder="1" applyAlignment="1">
      <alignment horizontal="center" vertical="center"/>
    </xf>
    <xf numFmtId="0" fontId="28" fillId="0" borderId="35" xfId="0" applyFont="1" applyFill="1" applyBorder="1" applyAlignment="1">
      <alignment horizontal="center" vertical="center"/>
    </xf>
    <xf numFmtId="0" fontId="28" fillId="0" borderId="25" xfId="0" applyFont="1" applyFill="1" applyBorder="1" applyAlignment="1">
      <alignment horizontal="center" vertical="center"/>
    </xf>
    <xf numFmtId="0" fontId="28" fillId="0" borderId="24" xfId="0" applyFont="1" applyBorder="1" applyAlignment="1">
      <alignment horizontal="center" vertical="center" textRotation="90" wrapText="1"/>
    </xf>
    <xf numFmtId="0" fontId="27" fillId="0" borderId="26" xfId="0" applyFont="1" applyBorder="1" applyAlignment="1">
      <alignment horizontal="center" vertical="center" textRotation="90" wrapText="1"/>
    </xf>
    <xf numFmtId="0" fontId="27" fillId="0" borderId="11" xfId="0" applyFont="1" applyBorder="1" applyAlignment="1">
      <alignment horizontal="center" vertical="center" textRotation="90" wrapText="1"/>
    </xf>
    <xf numFmtId="0" fontId="28" fillId="0" borderId="12" xfId="0" applyFont="1" applyBorder="1" applyAlignment="1">
      <alignment horizontal="center" vertical="center" textRotation="90" wrapText="1"/>
    </xf>
    <xf numFmtId="0" fontId="27" fillId="0" borderId="12" xfId="0" applyFont="1" applyBorder="1" applyAlignment="1">
      <alignment wrapText="1"/>
    </xf>
    <xf numFmtId="1" fontId="28" fillId="0" borderId="67" xfId="0" applyNumberFormat="1" applyFont="1" applyFill="1" applyBorder="1" applyAlignment="1">
      <alignment horizontal="center" vertical="center"/>
    </xf>
    <xf numFmtId="1" fontId="28" fillId="0" borderId="82" xfId="0" applyNumberFormat="1" applyFont="1" applyFill="1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1" fontId="28" fillId="0" borderId="33" xfId="0" applyNumberFormat="1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28" fillId="0" borderId="30" xfId="0" applyFont="1" applyBorder="1" applyAlignment="1">
      <alignment horizontal="center" vertical="center"/>
    </xf>
    <xf numFmtId="0" fontId="34" fillId="0" borderId="56" xfId="0" applyFont="1" applyBorder="1" applyAlignment="1">
      <alignment horizontal="left" vertical="center" wrapText="1"/>
    </xf>
    <xf numFmtId="0" fontId="34" fillId="0" borderId="57" xfId="0" applyFont="1" applyBorder="1" applyAlignment="1">
      <alignment horizontal="left" vertical="center" wrapText="1"/>
    </xf>
    <xf numFmtId="0" fontId="29" fillId="0" borderId="43" xfId="0" applyFont="1" applyFill="1" applyBorder="1" applyAlignment="1">
      <alignment horizontal="center" vertical="center"/>
    </xf>
    <xf numFmtId="0" fontId="31" fillId="0" borderId="59" xfId="0" applyFont="1" applyBorder="1" applyAlignment="1">
      <alignment horizontal="center" vertical="center"/>
    </xf>
    <xf numFmtId="0" fontId="34" fillId="0" borderId="66" xfId="0" applyFont="1" applyBorder="1" applyAlignment="1">
      <alignment horizontal="center" vertical="center"/>
    </xf>
    <xf numFmtId="1" fontId="28" fillId="0" borderId="68" xfId="0" applyNumberFormat="1" applyFont="1" applyFill="1" applyBorder="1" applyAlignment="1">
      <alignment horizontal="center" vertical="center"/>
    </xf>
    <xf numFmtId="1" fontId="28" fillId="0" borderId="84" xfId="0" applyNumberFormat="1" applyFont="1" applyFill="1" applyBorder="1" applyAlignment="1">
      <alignment horizontal="center" vertical="center"/>
    </xf>
    <xf numFmtId="0" fontId="34" fillId="0" borderId="60" xfId="0" applyFont="1" applyBorder="1" applyAlignment="1">
      <alignment horizontal="left" vertical="center"/>
    </xf>
    <xf numFmtId="0" fontId="34" fillId="0" borderId="61" xfId="0" applyFont="1" applyBorder="1" applyAlignment="1">
      <alignment horizontal="left" vertical="center"/>
    </xf>
    <xf numFmtId="0" fontId="34" fillId="0" borderId="56" xfId="0" applyFont="1" applyBorder="1" applyAlignment="1">
      <alignment horizontal="left" vertical="center"/>
    </xf>
    <xf numFmtId="0" fontId="34" fillId="0" borderId="57" xfId="0" applyFont="1" applyBorder="1" applyAlignment="1">
      <alignment horizontal="left" vertical="center"/>
    </xf>
    <xf numFmtId="1" fontId="29" fillId="0" borderId="39" xfId="0" applyNumberFormat="1" applyFont="1" applyFill="1" applyBorder="1" applyAlignment="1">
      <alignment horizontal="center" vertical="center"/>
    </xf>
    <xf numFmtId="1" fontId="29" fillId="0" borderId="43" xfId="0" applyNumberFormat="1" applyFont="1" applyFill="1" applyBorder="1" applyAlignment="1">
      <alignment horizontal="center" vertical="center"/>
    </xf>
  </cellXfs>
  <cellStyles count="43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3" xfId="42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e" xfId="41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H161"/>
  <sheetViews>
    <sheetView view="pageBreakPreview" topLeftCell="A13" zoomScale="70" zoomScaleNormal="90" zoomScaleSheetLayoutView="70" workbookViewId="0">
      <selection activeCell="B18" sqref="B18"/>
    </sheetView>
  </sheetViews>
  <sheetFormatPr defaultRowHeight="12.75"/>
  <cols>
    <col min="1" max="1" width="4.140625" style="146" bestFit="1" customWidth="1"/>
    <col min="2" max="2" width="67.5703125" style="119" customWidth="1"/>
    <col min="3" max="3" width="55.7109375" style="119" customWidth="1"/>
    <col min="4" max="8" width="4.140625" bestFit="1" customWidth="1"/>
    <col min="9" max="9" width="4.42578125" bestFit="1" customWidth="1"/>
    <col min="10" max="11" width="4.140625" bestFit="1" customWidth="1"/>
    <col min="12" max="12" width="4.42578125" bestFit="1" customWidth="1"/>
    <col min="13" max="13" width="5" bestFit="1" customWidth="1"/>
    <col min="14" max="14" width="18.5703125" bestFit="1" customWidth="1"/>
    <col min="15" max="24" width="4.140625" bestFit="1" customWidth="1"/>
    <col min="25" max="25" width="18.5703125" bestFit="1" customWidth="1"/>
    <col min="26" max="26" width="6.7109375" customWidth="1"/>
    <col min="27" max="27" width="6" customWidth="1"/>
  </cols>
  <sheetData>
    <row r="1" spans="1:34" ht="25.5" customHeight="1">
      <c r="A1" s="141"/>
      <c r="B1" s="11" t="s">
        <v>11</v>
      </c>
      <c r="C1" s="26" t="s">
        <v>40</v>
      </c>
      <c r="H1" s="5"/>
      <c r="I1" s="5"/>
      <c r="J1" s="5"/>
      <c r="K1" s="5"/>
      <c r="L1" s="5"/>
      <c r="M1" s="14" t="s">
        <v>15</v>
      </c>
      <c r="N1" s="16" t="s">
        <v>24</v>
      </c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6"/>
      <c r="AC1" s="1"/>
      <c r="AD1" s="1"/>
      <c r="AE1" s="1"/>
      <c r="AF1" s="1"/>
    </row>
    <row r="2" spans="1:34" ht="18.75">
      <c r="A2" s="141"/>
      <c r="B2" s="12" t="s">
        <v>12</v>
      </c>
      <c r="C2" s="27" t="s">
        <v>60</v>
      </c>
      <c r="H2" s="4"/>
      <c r="I2" s="4"/>
      <c r="J2" s="4"/>
      <c r="K2" s="4"/>
      <c r="L2" s="4"/>
      <c r="M2" s="15" t="s">
        <v>16</v>
      </c>
      <c r="N2" s="17" t="s">
        <v>29</v>
      </c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6"/>
      <c r="AC2" s="1"/>
      <c r="AD2" s="1"/>
      <c r="AE2" s="1"/>
      <c r="AF2" s="1"/>
    </row>
    <row r="3" spans="1:34" ht="18.75">
      <c r="A3" s="141"/>
      <c r="B3" s="12" t="s">
        <v>33</v>
      </c>
      <c r="C3" s="27" t="s">
        <v>96</v>
      </c>
      <c r="H3" s="4"/>
      <c r="I3" s="4"/>
      <c r="J3" s="4"/>
      <c r="K3" s="4"/>
      <c r="L3" s="4"/>
      <c r="M3" s="15" t="s">
        <v>22</v>
      </c>
      <c r="N3" s="17" t="s">
        <v>25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6"/>
      <c r="AC3" s="1"/>
      <c r="AD3" s="1"/>
      <c r="AE3" s="1"/>
      <c r="AF3" s="1"/>
    </row>
    <row r="4" spans="1:34" ht="18.75">
      <c r="A4" s="141"/>
      <c r="B4" s="12" t="s">
        <v>37</v>
      </c>
      <c r="C4" s="27" t="s">
        <v>100</v>
      </c>
      <c r="H4" s="4"/>
      <c r="I4" s="4"/>
      <c r="J4" s="4"/>
      <c r="K4" s="4"/>
      <c r="L4" s="4"/>
      <c r="M4" s="15" t="s">
        <v>23</v>
      </c>
      <c r="N4" s="17" t="s">
        <v>26</v>
      </c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6"/>
      <c r="AC4" s="1"/>
      <c r="AD4" s="1"/>
      <c r="AE4" s="1"/>
      <c r="AF4" s="1"/>
    </row>
    <row r="5" spans="1:34" ht="18.75">
      <c r="A5" s="141"/>
      <c r="B5" s="12" t="s">
        <v>38</v>
      </c>
      <c r="C5" s="27" t="s">
        <v>97</v>
      </c>
      <c r="H5" s="4"/>
      <c r="I5" s="4"/>
      <c r="J5" s="4"/>
      <c r="K5" s="4"/>
      <c r="L5" s="4"/>
      <c r="M5" s="15" t="s">
        <v>19</v>
      </c>
      <c r="N5" s="17" t="s">
        <v>98</v>
      </c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6"/>
      <c r="AC5" s="1"/>
      <c r="AD5" s="1"/>
      <c r="AE5" s="1"/>
      <c r="AF5" s="1"/>
    </row>
    <row r="6" spans="1:34" ht="18.75">
      <c r="A6" s="141"/>
      <c r="B6" s="12" t="s">
        <v>30</v>
      </c>
      <c r="C6" s="27" t="s">
        <v>99</v>
      </c>
      <c r="H6" s="4"/>
      <c r="I6" s="4"/>
      <c r="J6" s="4"/>
      <c r="K6" s="4"/>
      <c r="L6" s="4"/>
      <c r="M6" s="15" t="s">
        <v>20</v>
      </c>
      <c r="N6" s="17" t="s">
        <v>27</v>
      </c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6"/>
      <c r="AC6" s="1"/>
      <c r="AD6" s="1"/>
      <c r="AE6" s="1"/>
      <c r="AF6" s="1"/>
    </row>
    <row r="7" spans="1:34" ht="18.75">
      <c r="A7" s="141"/>
      <c r="B7" s="12" t="s">
        <v>13</v>
      </c>
      <c r="C7" s="27" t="s">
        <v>55</v>
      </c>
      <c r="H7" s="4"/>
      <c r="I7" s="4"/>
      <c r="J7" s="4"/>
      <c r="K7" s="4"/>
      <c r="L7" s="4"/>
      <c r="M7" s="89" t="s">
        <v>21</v>
      </c>
      <c r="N7" s="17" t="s">
        <v>7</v>
      </c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6"/>
      <c r="AC7" s="1"/>
      <c r="AD7" s="1"/>
      <c r="AE7" s="1"/>
      <c r="AF7" s="1"/>
    </row>
    <row r="8" spans="1:34" ht="19.5" thickBot="1">
      <c r="A8" s="141"/>
      <c r="B8" s="13" t="s">
        <v>14</v>
      </c>
      <c r="C8" s="28" t="s">
        <v>41</v>
      </c>
      <c r="H8" s="4"/>
      <c r="I8" s="8"/>
      <c r="J8" s="4"/>
      <c r="K8" s="4"/>
      <c r="L8" s="4"/>
      <c r="M8" s="90" t="s">
        <v>32</v>
      </c>
      <c r="N8" s="18" t="s">
        <v>28</v>
      </c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6"/>
      <c r="AC8" s="1"/>
      <c r="AD8" s="1"/>
      <c r="AE8" s="1"/>
      <c r="AF8" s="1"/>
    </row>
    <row r="9" spans="1:34" ht="19.5" thickBot="1">
      <c r="A9" s="142"/>
      <c r="B9" s="9"/>
      <c r="C9" s="10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6"/>
      <c r="AC9" s="1"/>
      <c r="AD9" s="1"/>
      <c r="AE9" s="1"/>
      <c r="AF9" s="1"/>
    </row>
    <row r="10" spans="1:34" ht="15.75" thickBot="1">
      <c r="A10" s="180" t="s">
        <v>0</v>
      </c>
      <c r="B10" s="180" t="s">
        <v>9</v>
      </c>
      <c r="C10" s="177" t="s">
        <v>8</v>
      </c>
      <c r="D10" s="181" t="s">
        <v>1</v>
      </c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93" t="s">
        <v>34</v>
      </c>
      <c r="AA10" s="190" t="s">
        <v>10</v>
      </c>
      <c r="AB10" s="7"/>
      <c r="AC10" s="2"/>
      <c r="AD10" s="2"/>
      <c r="AE10" s="2"/>
      <c r="AF10" s="2"/>
      <c r="AG10" s="3"/>
      <c r="AH10" s="3"/>
    </row>
    <row r="11" spans="1:34" ht="15.75" thickBot="1">
      <c r="A11" s="180"/>
      <c r="B11" s="180"/>
      <c r="C11" s="178"/>
      <c r="D11" s="183" t="s">
        <v>44</v>
      </c>
      <c r="E11" s="184"/>
      <c r="F11" s="184"/>
      <c r="G11" s="184"/>
      <c r="H11" s="184"/>
      <c r="I11" s="184"/>
      <c r="J11" s="184"/>
      <c r="K11" s="184"/>
      <c r="L11" s="184"/>
      <c r="M11" s="184"/>
      <c r="N11" s="25"/>
      <c r="O11" s="185" t="s">
        <v>45</v>
      </c>
      <c r="P11" s="186"/>
      <c r="Q11" s="186"/>
      <c r="R11" s="186"/>
      <c r="S11" s="186"/>
      <c r="T11" s="186"/>
      <c r="U11" s="186"/>
      <c r="V11" s="185"/>
      <c r="W11" s="186"/>
      <c r="X11" s="186"/>
      <c r="Y11" s="186"/>
      <c r="Z11" s="194"/>
      <c r="AA11" s="191"/>
      <c r="AB11" s="7"/>
      <c r="AC11" s="2"/>
      <c r="AD11" s="2"/>
      <c r="AE11" s="2"/>
      <c r="AF11" s="2"/>
      <c r="AG11" s="3"/>
      <c r="AH11" s="3"/>
    </row>
    <row r="12" spans="1:34" ht="61.5" thickBot="1">
      <c r="A12" s="180"/>
      <c r="B12" s="180"/>
      <c r="C12" s="179"/>
      <c r="D12" s="19" t="s">
        <v>15</v>
      </c>
      <c r="E12" s="20" t="s">
        <v>16</v>
      </c>
      <c r="F12" s="20" t="s">
        <v>17</v>
      </c>
      <c r="G12" s="20" t="s">
        <v>18</v>
      </c>
      <c r="H12" s="20" t="s">
        <v>19</v>
      </c>
      <c r="I12" s="20" t="s">
        <v>20</v>
      </c>
      <c r="J12" s="20" t="s">
        <v>21</v>
      </c>
      <c r="K12" s="22" t="s">
        <v>32</v>
      </c>
      <c r="L12" s="20" t="s">
        <v>31</v>
      </c>
      <c r="M12" s="21" t="s">
        <v>2</v>
      </c>
      <c r="N12" s="23" t="s">
        <v>36</v>
      </c>
      <c r="O12" s="24" t="s">
        <v>15</v>
      </c>
      <c r="P12" s="19" t="s">
        <v>16</v>
      </c>
      <c r="Q12" s="20" t="s">
        <v>17</v>
      </c>
      <c r="R12" s="20" t="s">
        <v>18</v>
      </c>
      <c r="S12" s="20" t="s">
        <v>19</v>
      </c>
      <c r="T12" s="20" t="s">
        <v>20</v>
      </c>
      <c r="U12" s="20" t="s">
        <v>21</v>
      </c>
      <c r="V12" s="24" t="s">
        <v>32</v>
      </c>
      <c r="W12" s="20" t="s">
        <v>31</v>
      </c>
      <c r="X12" s="21" t="s">
        <v>2</v>
      </c>
      <c r="Y12" s="23" t="s">
        <v>36</v>
      </c>
      <c r="Z12" s="194"/>
      <c r="AA12" s="192"/>
      <c r="AB12" s="2"/>
      <c r="AC12" s="2"/>
      <c r="AD12" s="2"/>
      <c r="AE12" s="2"/>
      <c r="AF12" s="2"/>
      <c r="AG12" s="3"/>
      <c r="AH12" s="3"/>
    </row>
    <row r="13" spans="1:34" ht="20.100000000000001" customHeight="1">
      <c r="A13" s="143" t="s">
        <v>101</v>
      </c>
      <c r="B13" s="33" t="s">
        <v>93</v>
      </c>
      <c r="C13" s="34"/>
      <c r="D13" s="30"/>
      <c r="E13" s="30"/>
      <c r="F13" s="30"/>
      <c r="G13" s="30"/>
      <c r="H13" s="30"/>
      <c r="I13" s="30"/>
      <c r="J13" s="30"/>
      <c r="K13" s="30"/>
      <c r="L13" s="30"/>
      <c r="M13" s="35"/>
      <c r="N13" s="31"/>
      <c r="O13" s="29"/>
      <c r="P13" s="30"/>
      <c r="Q13" s="30"/>
      <c r="R13" s="30"/>
      <c r="S13" s="30"/>
      <c r="T13" s="30"/>
      <c r="U13" s="30"/>
      <c r="V13" s="30"/>
      <c r="W13" s="30"/>
      <c r="X13" s="35"/>
      <c r="Y13" s="83"/>
      <c r="Z13" s="32"/>
      <c r="AA13" s="36"/>
      <c r="AB13" s="2"/>
      <c r="AC13" s="2"/>
      <c r="AD13" s="2"/>
      <c r="AE13" s="2"/>
      <c r="AF13" s="2"/>
      <c r="AG13" s="3"/>
      <c r="AH13" s="3"/>
    </row>
    <row r="14" spans="1:34" s="97" customFormat="1" ht="20.100000000000001" customHeight="1">
      <c r="A14" s="41">
        <v>1</v>
      </c>
      <c r="B14" s="114" t="s">
        <v>61</v>
      </c>
      <c r="C14" s="115" t="s">
        <v>74</v>
      </c>
      <c r="D14" s="95">
        <v>15</v>
      </c>
      <c r="E14" s="96">
        <v>15</v>
      </c>
      <c r="F14" s="96"/>
      <c r="G14" s="96"/>
      <c r="H14" s="96"/>
      <c r="I14" s="96"/>
      <c r="J14" s="96"/>
      <c r="K14" s="61"/>
      <c r="L14" s="39">
        <f>SUM(D14:K14)</f>
        <v>30</v>
      </c>
      <c r="M14" s="106">
        <v>3</v>
      </c>
      <c r="N14" s="104" t="s">
        <v>3</v>
      </c>
      <c r="O14" s="95"/>
      <c r="P14" s="96"/>
      <c r="Q14" s="96"/>
      <c r="R14" s="96"/>
      <c r="S14" s="96"/>
      <c r="T14" s="96"/>
      <c r="U14" s="96"/>
      <c r="V14" s="38" t="s">
        <v>42</v>
      </c>
      <c r="W14" s="39" t="s">
        <v>42</v>
      </c>
      <c r="X14" s="106"/>
      <c r="Y14" s="104"/>
      <c r="Z14" s="40">
        <f>SUM(D14:K14)+SUM(O14:V14)</f>
        <v>30</v>
      </c>
      <c r="AA14" s="41">
        <f>SUM(M14,X14)</f>
        <v>3</v>
      </c>
    </row>
    <row r="15" spans="1:34" s="97" customFormat="1" ht="20.100000000000001" customHeight="1">
      <c r="A15" s="41">
        <v>2</v>
      </c>
      <c r="B15" s="114" t="s">
        <v>62</v>
      </c>
      <c r="C15" s="115" t="s">
        <v>119</v>
      </c>
      <c r="D15" s="95"/>
      <c r="E15" s="96"/>
      <c r="F15" s="96"/>
      <c r="G15" s="96"/>
      <c r="H15" s="96"/>
      <c r="I15" s="96"/>
      <c r="J15" s="96"/>
      <c r="K15" s="39"/>
      <c r="L15" s="39"/>
      <c r="M15" s="107"/>
      <c r="N15" s="104"/>
      <c r="O15" s="95"/>
      <c r="P15" s="96">
        <v>30</v>
      </c>
      <c r="Q15" s="96"/>
      <c r="R15" s="96"/>
      <c r="S15" s="96"/>
      <c r="T15" s="96"/>
      <c r="U15" s="96"/>
      <c r="V15" s="38"/>
      <c r="W15" s="39">
        <f>SUM(O15:V15)</f>
        <v>30</v>
      </c>
      <c r="X15" s="107">
        <v>2</v>
      </c>
      <c r="Y15" s="104" t="s">
        <v>4</v>
      </c>
      <c r="Z15" s="40">
        <f>SUM(D15:K15)+SUM(O15:V15)</f>
        <v>30</v>
      </c>
      <c r="AA15" s="41">
        <f>SUM(M15,X15)</f>
        <v>2</v>
      </c>
    </row>
    <row r="16" spans="1:34" s="97" customFormat="1" ht="20.100000000000001" customHeight="1">
      <c r="A16" s="41">
        <v>3</v>
      </c>
      <c r="B16" s="114" t="s">
        <v>43</v>
      </c>
      <c r="C16" s="115" t="s">
        <v>103</v>
      </c>
      <c r="D16" s="95"/>
      <c r="E16" s="96">
        <v>30</v>
      </c>
      <c r="F16" s="96"/>
      <c r="G16" s="96"/>
      <c r="H16" s="96"/>
      <c r="I16" s="96"/>
      <c r="J16" s="96"/>
      <c r="K16" s="39"/>
      <c r="L16" s="39">
        <f t="shared" ref="L16:L21" si="0">SUM(D16:K16)</f>
        <v>30</v>
      </c>
      <c r="M16" s="107">
        <v>2</v>
      </c>
      <c r="N16" s="104" t="s">
        <v>4</v>
      </c>
      <c r="O16" s="95"/>
      <c r="P16" s="96">
        <v>30</v>
      </c>
      <c r="Q16" s="96"/>
      <c r="R16" s="96"/>
      <c r="S16" s="96"/>
      <c r="T16" s="96"/>
      <c r="U16" s="96"/>
      <c r="V16" s="38"/>
      <c r="W16" s="39">
        <f>SUM(O16:V16)</f>
        <v>30</v>
      </c>
      <c r="X16" s="107">
        <v>2</v>
      </c>
      <c r="Y16" s="104" t="s">
        <v>4</v>
      </c>
      <c r="Z16" s="40">
        <f>SUM(D16:K16)+SUM(O16:V16)</f>
        <v>60</v>
      </c>
      <c r="AA16" s="41">
        <f>SUM(M16,X16)</f>
        <v>4</v>
      </c>
    </row>
    <row r="17" spans="1:27" s="97" customFormat="1" ht="20.100000000000001" customHeight="1">
      <c r="A17" s="41">
        <v>4</v>
      </c>
      <c r="B17" s="114" t="s">
        <v>63</v>
      </c>
      <c r="C17" s="115" t="s">
        <v>75</v>
      </c>
      <c r="D17" s="95"/>
      <c r="E17" s="96"/>
      <c r="F17" s="96"/>
      <c r="G17" s="96"/>
      <c r="H17" s="96"/>
      <c r="I17" s="96"/>
      <c r="J17" s="96"/>
      <c r="K17" s="39"/>
      <c r="L17" s="39"/>
      <c r="M17" s="107"/>
      <c r="N17" s="104"/>
      <c r="O17" s="95"/>
      <c r="P17" s="96"/>
      <c r="Q17" s="96">
        <v>30</v>
      </c>
      <c r="R17" s="96"/>
      <c r="S17" s="96"/>
      <c r="T17" s="96"/>
      <c r="U17" s="96"/>
      <c r="V17" s="38"/>
      <c r="W17" s="140">
        <f>SUM(D17:K17,O17:V17)</f>
        <v>30</v>
      </c>
      <c r="X17" s="107">
        <v>3</v>
      </c>
      <c r="Y17" s="104" t="s">
        <v>4</v>
      </c>
      <c r="Z17" s="40">
        <f>SUM(D17:K17)+SUM(O17:V17)</f>
        <v>30</v>
      </c>
      <c r="AA17" s="41">
        <f>SUM(M17,X17)</f>
        <v>3</v>
      </c>
    </row>
    <row r="18" spans="1:27" s="97" customFormat="1" ht="20.100000000000001" customHeight="1">
      <c r="A18" s="41">
        <v>5</v>
      </c>
      <c r="B18" s="114" t="s">
        <v>64</v>
      </c>
      <c r="C18" s="115" t="s">
        <v>119</v>
      </c>
      <c r="D18" s="95"/>
      <c r="E18" s="96"/>
      <c r="F18" s="96"/>
      <c r="G18" s="96"/>
      <c r="H18" s="96"/>
      <c r="I18" s="96"/>
      <c r="J18" s="96"/>
      <c r="K18" s="39"/>
      <c r="L18" s="39"/>
      <c r="M18" s="107"/>
      <c r="N18" s="104"/>
      <c r="O18" s="95">
        <v>10</v>
      </c>
      <c r="P18" s="96"/>
      <c r="Q18" s="96"/>
      <c r="R18" s="96"/>
      <c r="S18" s="96"/>
      <c r="T18" s="96"/>
      <c r="U18" s="96"/>
      <c r="V18" s="38"/>
      <c r="W18" s="140">
        <f>SUM(D18:K18,O18:V18)</f>
        <v>10</v>
      </c>
      <c r="X18" s="107">
        <v>1</v>
      </c>
      <c r="Y18" s="104" t="s">
        <v>4</v>
      </c>
      <c r="Z18" s="40">
        <f>SUM(D18:K18)+SUM(O18:V18)</f>
        <v>10</v>
      </c>
      <c r="AA18" s="41">
        <f t="shared" ref="AA18" si="1">SUM(M18,X18)</f>
        <v>1</v>
      </c>
    </row>
    <row r="19" spans="1:27" s="98" customFormat="1" ht="20.100000000000001" customHeight="1">
      <c r="A19" s="144">
        <v>6</v>
      </c>
      <c r="B19" s="114" t="s">
        <v>65</v>
      </c>
      <c r="C19" s="115" t="s">
        <v>76</v>
      </c>
      <c r="D19" s="95">
        <v>60</v>
      </c>
      <c r="E19" s="96">
        <v>30</v>
      </c>
      <c r="F19" s="96"/>
      <c r="G19" s="96"/>
      <c r="H19" s="96"/>
      <c r="I19" s="96"/>
      <c r="J19" s="96"/>
      <c r="K19" s="82"/>
      <c r="L19" s="39">
        <f t="shared" si="0"/>
        <v>90</v>
      </c>
      <c r="M19" s="107">
        <v>5</v>
      </c>
      <c r="N19" s="104" t="s">
        <v>3</v>
      </c>
      <c r="O19" s="95"/>
      <c r="P19" s="96"/>
      <c r="Q19" s="96"/>
      <c r="R19" s="96"/>
      <c r="S19" s="96"/>
      <c r="T19" s="96"/>
      <c r="U19" s="96"/>
      <c r="V19" s="82"/>
      <c r="W19" s="82"/>
      <c r="X19" s="107"/>
      <c r="Y19" s="104"/>
      <c r="Z19" s="40">
        <f t="shared" ref="Z19:Z21" si="2">SUM(D19:K19)+SUM(O19:V19)</f>
        <v>90</v>
      </c>
      <c r="AA19" s="41">
        <f t="shared" ref="AA19:AA21" si="3">SUM(M19,X19)</f>
        <v>5</v>
      </c>
    </row>
    <row r="20" spans="1:27" s="98" customFormat="1" ht="20.100000000000001" customHeight="1">
      <c r="A20" s="144">
        <v>7</v>
      </c>
      <c r="B20" s="114" t="s">
        <v>66</v>
      </c>
      <c r="C20" s="115" t="s">
        <v>49</v>
      </c>
      <c r="D20" s="95">
        <v>30</v>
      </c>
      <c r="E20" s="96"/>
      <c r="F20" s="96"/>
      <c r="G20" s="96"/>
      <c r="H20" s="96"/>
      <c r="I20" s="96">
        <v>30</v>
      </c>
      <c r="J20" s="96"/>
      <c r="K20" s="82"/>
      <c r="L20" s="39">
        <f t="shared" si="0"/>
        <v>60</v>
      </c>
      <c r="M20" s="107">
        <v>3</v>
      </c>
      <c r="N20" s="104" t="s">
        <v>4</v>
      </c>
      <c r="O20" s="95"/>
      <c r="P20" s="96"/>
      <c r="Q20" s="96"/>
      <c r="R20" s="96"/>
      <c r="S20" s="96"/>
      <c r="T20" s="96"/>
      <c r="U20" s="96"/>
      <c r="V20" s="82"/>
      <c r="W20" s="82"/>
      <c r="X20" s="107"/>
      <c r="Y20" s="104"/>
      <c r="Z20" s="40">
        <f t="shared" si="2"/>
        <v>60</v>
      </c>
      <c r="AA20" s="41">
        <f t="shared" si="3"/>
        <v>3</v>
      </c>
    </row>
    <row r="21" spans="1:27" s="98" customFormat="1" ht="20.100000000000001" customHeight="1">
      <c r="A21" s="41">
        <v>8</v>
      </c>
      <c r="B21" s="114" t="s">
        <v>58</v>
      </c>
      <c r="C21" s="115" t="s">
        <v>49</v>
      </c>
      <c r="D21" s="95">
        <v>30</v>
      </c>
      <c r="E21" s="96"/>
      <c r="F21" s="96"/>
      <c r="G21" s="96"/>
      <c r="H21" s="96"/>
      <c r="I21" s="96"/>
      <c r="J21" s="96"/>
      <c r="K21" s="39"/>
      <c r="L21" s="39">
        <f t="shared" si="0"/>
        <v>30</v>
      </c>
      <c r="M21" s="107">
        <v>2</v>
      </c>
      <c r="N21" s="104" t="s">
        <v>4</v>
      </c>
      <c r="O21" s="95"/>
      <c r="P21" s="96"/>
      <c r="Q21" s="96"/>
      <c r="R21" s="96"/>
      <c r="S21" s="96"/>
      <c r="T21" s="96"/>
      <c r="U21" s="96"/>
      <c r="V21" s="39"/>
      <c r="W21" s="82"/>
      <c r="X21" s="107"/>
      <c r="Y21" s="104"/>
      <c r="Z21" s="40">
        <f t="shared" si="2"/>
        <v>30</v>
      </c>
      <c r="AA21" s="41">
        <f t="shared" si="3"/>
        <v>2</v>
      </c>
    </row>
    <row r="22" spans="1:27" s="98" customFormat="1" ht="20.100000000000001" customHeight="1">
      <c r="A22" s="88">
        <v>9</v>
      </c>
      <c r="B22" s="114" t="s">
        <v>67</v>
      </c>
      <c r="C22" s="115" t="s">
        <v>104</v>
      </c>
      <c r="D22" s="95"/>
      <c r="E22" s="96"/>
      <c r="F22" s="96"/>
      <c r="G22" s="96"/>
      <c r="H22" s="96"/>
      <c r="I22" s="96"/>
      <c r="J22" s="96"/>
      <c r="K22" s="39"/>
      <c r="L22" s="39"/>
      <c r="M22" s="107"/>
      <c r="N22" s="104"/>
      <c r="O22" s="95">
        <v>30</v>
      </c>
      <c r="P22" s="96"/>
      <c r="Q22" s="96"/>
      <c r="R22" s="96"/>
      <c r="S22" s="96"/>
      <c r="T22" s="96"/>
      <c r="U22" s="96"/>
      <c r="V22" s="39"/>
      <c r="W22" s="87">
        <f>SUM(O22:V22)</f>
        <v>30</v>
      </c>
      <c r="X22" s="107">
        <v>2</v>
      </c>
      <c r="Y22" s="104" t="s">
        <v>4</v>
      </c>
      <c r="Z22" s="88">
        <f>SUM(D22:K22,O22:V22)</f>
        <v>30</v>
      </c>
      <c r="AA22" s="88">
        <f>SUM(M22,X22)</f>
        <v>2</v>
      </c>
    </row>
    <row r="23" spans="1:27" s="98" customFormat="1" ht="20.100000000000001" customHeight="1">
      <c r="A23" s="145">
        <v>10</v>
      </c>
      <c r="B23" s="114" t="s">
        <v>68</v>
      </c>
      <c r="C23" s="115" t="s">
        <v>77</v>
      </c>
      <c r="D23" s="95">
        <v>30</v>
      </c>
      <c r="E23" s="96"/>
      <c r="F23" s="96"/>
      <c r="G23" s="96"/>
      <c r="H23" s="96"/>
      <c r="I23" s="96"/>
      <c r="J23" s="96"/>
      <c r="K23" s="82"/>
      <c r="L23" s="39">
        <f>SUM(D23:K23)</f>
        <v>30</v>
      </c>
      <c r="M23" s="107">
        <v>2</v>
      </c>
      <c r="N23" s="104" t="s">
        <v>4</v>
      </c>
      <c r="O23" s="101"/>
      <c r="P23" s="102"/>
      <c r="Q23" s="102"/>
      <c r="R23" s="102"/>
      <c r="S23" s="102"/>
      <c r="T23" s="102"/>
      <c r="U23" s="102"/>
      <c r="V23" s="82"/>
      <c r="W23" s="82"/>
      <c r="X23" s="107"/>
      <c r="Y23" s="104"/>
      <c r="Z23" s="88">
        <f>SUM(D23:K23,O23:V23)</f>
        <v>30</v>
      </c>
      <c r="AA23" s="88">
        <f>SUM(M23,X23)</f>
        <v>2</v>
      </c>
    </row>
    <row r="24" spans="1:27" s="97" customFormat="1" ht="20.100000000000001" customHeight="1">
      <c r="A24" s="154">
        <v>11</v>
      </c>
      <c r="B24" s="156" t="s">
        <v>56</v>
      </c>
      <c r="C24" s="115" t="s">
        <v>77</v>
      </c>
      <c r="D24" s="95"/>
      <c r="E24" s="96"/>
      <c r="F24" s="96"/>
      <c r="G24" s="96"/>
      <c r="H24" s="96"/>
      <c r="I24" s="96"/>
      <c r="J24" s="96"/>
      <c r="K24" s="39"/>
      <c r="L24" s="39"/>
      <c r="M24" s="107"/>
      <c r="N24" s="175"/>
      <c r="O24" s="95">
        <v>40</v>
      </c>
      <c r="P24" s="96"/>
      <c r="Q24" s="96"/>
      <c r="R24" s="96"/>
      <c r="S24" s="96"/>
      <c r="T24" s="96"/>
      <c r="U24" s="96"/>
      <c r="V24" s="39"/>
      <c r="W24" s="160">
        <f>SUM(D24:K25,O24:V25)</f>
        <v>100</v>
      </c>
      <c r="X24" s="172">
        <v>7</v>
      </c>
      <c r="Y24" s="173" t="s">
        <v>3</v>
      </c>
      <c r="Z24" s="198">
        <f>SUM(D24:K25)+SUM(O24:V25)</f>
        <v>100</v>
      </c>
      <c r="AA24" s="154">
        <f t="shared" ref="AA24:AA26" si="4">SUM(M24,X24)</f>
        <v>7</v>
      </c>
    </row>
    <row r="25" spans="1:27" s="97" customFormat="1" ht="20.100000000000001" customHeight="1">
      <c r="A25" s="155"/>
      <c r="B25" s="157"/>
      <c r="C25" s="115" t="s">
        <v>105</v>
      </c>
      <c r="D25" s="95"/>
      <c r="E25" s="96"/>
      <c r="F25" s="96"/>
      <c r="G25" s="96"/>
      <c r="H25" s="96"/>
      <c r="I25" s="96"/>
      <c r="J25" s="96"/>
      <c r="K25" s="39"/>
      <c r="L25" s="39"/>
      <c r="M25" s="107"/>
      <c r="N25" s="176"/>
      <c r="O25" s="95"/>
      <c r="P25" s="96">
        <v>60</v>
      </c>
      <c r="Q25" s="96"/>
      <c r="R25" s="96"/>
      <c r="S25" s="96"/>
      <c r="T25" s="96"/>
      <c r="U25" s="96"/>
      <c r="V25" s="39"/>
      <c r="W25" s="161"/>
      <c r="X25" s="165"/>
      <c r="Y25" s="174"/>
      <c r="Z25" s="199"/>
      <c r="AA25" s="199"/>
    </row>
    <row r="26" spans="1:27" s="97" customFormat="1" ht="20.100000000000001" customHeight="1">
      <c r="A26" s="154">
        <v>12</v>
      </c>
      <c r="B26" s="156" t="s">
        <v>69</v>
      </c>
      <c r="C26" s="115" t="s">
        <v>106</v>
      </c>
      <c r="D26" s="95">
        <v>20</v>
      </c>
      <c r="E26" s="96"/>
      <c r="F26" s="96"/>
      <c r="G26" s="96"/>
      <c r="H26" s="96"/>
      <c r="I26" s="96"/>
      <c r="J26" s="96"/>
      <c r="K26" s="39"/>
      <c r="L26" s="160">
        <f>SUM(D26:K27)</f>
        <v>30</v>
      </c>
      <c r="M26" s="172">
        <v>3</v>
      </c>
      <c r="N26" s="175" t="s">
        <v>4</v>
      </c>
      <c r="O26" s="95"/>
      <c r="P26" s="96"/>
      <c r="Q26" s="96"/>
      <c r="R26" s="96"/>
      <c r="S26" s="96"/>
      <c r="T26" s="96"/>
      <c r="U26" s="96"/>
      <c r="V26" s="39"/>
      <c r="W26" s="39"/>
      <c r="X26" s="107"/>
      <c r="Y26" s="175"/>
      <c r="Z26" s="195">
        <f>SUM(D26:K27)+SUM(O26:V27)</f>
        <v>30</v>
      </c>
      <c r="AA26" s="154">
        <f t="shared" si="4"/>
        <v>3</v>
      </c>
    </row>
    <row r="27" spans="1:27" s="97" customFormat="1" ht="20.100000000000001" customHeight="1">
      <c r="A27" s="155"/>
      <c r="B27" s="157"/>
      <c r="C27" s="115" t="s">
        <v>77</v>
      </c>
      <c r="D27" s="95"/>
      <c r="E27" s="96">
        <v>10</v>
      </c>
      <c r="F27" s="96"/>
      <c r="G27" s="96"/>
      <c r="H27" s="96"/>
      <c r="I27" s="96"/>
      <c r="J27" s="96"/>
      <c r="K27" s="39"/>
      <c r="L27" s="161"/>
      <c r="M27" s="165"/>
      <c r="N27" s="176"/>
      <c r="O27" s="95"/>
      <c r="P27" s="96"/>
      <c r="Q27" s="96"/>
      <c r="R27" s="96"/>
      <c r="S27" s="96"/>
      <c r="T27" s="96"/>
      <c r="U27" s="96"/>
      <c r="V27" s="39"/>
      <c r="W27" s="39"/>
      <c r="X27" s="107"/>
      <c r="Y27" s="176"/>
      <c r="Z27" s="197"/>
      <c r="AA27" s="199"/>
    </row>
    <row r="28" spans="1:27" s="97" customFormat="1" ht="20.100000000000001" customHeight="1">
      <c r="A28" s="154">
        <v>13</v>
      </c>
      <c r="B28" s="158" t="s">
        <v>70</v>
      </c>
      <c r="C28" s="115" t="s">
        <v>106</v>
      </c>
      <c r="D28" s="111"/>
      <c r="E28" s="112"/>
      <c r="F28" s="112"/>
      <c r="G28" s="112"/>
      <c r="H28" s="112"/>
      <c r="I28" s="112"/>
      <c r="J28" s="112"/>
      <c r="K28" s="91"/>
      <c r="L28" s="91"/>
      <c r="M28" s="107"/>
      <c r="N28" s="175"/>
      <c r="O28" s="95">
        <v>30</v>
      </c>
      <c r="P28" s="96"/>
      <c r="Q28" s="96"/>
      <c r="R28" s="96"/>
      <c r="S28" s="96"/>
      <c r="T28" s="96"/>
      <c r="U28" s="96"/>
      <c r="V28" s="39"/>
      <c r="W28" s="160">
        <f>SUM(O28:V29)</f>
        <v>60</v>
      </c>
      <c r="X28" s="172">
        <v>6</v>
      </c>
      <c r="Y28" s="173" t="s">
        <v>3</v>
      </c>
      <c r="Z28" s="198">
        <f>SUM(D28:K29)+SUM(O28:V29)</f>
        <v>60</v>
      </c>
      <c r="AA28" s="154">
        <f>SUM(M28:M29,X28)</f>
        <v>6</v>
      </c>
    </row>
    <row r="29" spans="1:27" s="97" customFormat="1" ht="20.100000000000001" customHeight="1">
      <c r="A29" s="155"/>
      <c r="B29" s="159"/>
      <c r="C29" s="115" t="s">
        <v>77</v>
      </c>
      <c r="D29" s="113"/>
      <c r="E29" s="113"/>
      <c r="F29" s="113"/>
      <c r="G29" s="113"/>
      <c r="H29" s="113"/>
      <c r="I29" s="113"/>
      <c r="J29" s="113"/>
      <c r="K29" s="39"/>
      <c r="L29" s="39"/>
      <c r="M29" s="109"/>
      <c r="N29" s="202"/>
      <c r="O29" s="95"/>
      <c r="P29" s="96">
        <v>30</v>
      </c>
      <c r="Q29" s="96"/>
      <c r="R29" s="96"/>
      <c r="S29" s="96"/>
      <c r="T29" s="96"/>
      <c r="U29" s="96"/>
      <c r="V29" s="39"/>
      <c r="W29" s="161"/>
      <c r="X29" s="200"/>
      <c r="Y29" s="155"/>
      <c r="Z29" s="199"/>
      <c r="AA29" s="199"/>
    </row>
    <row r="30" spans="1:27" s="98" customFormat="1" ht="20.100000000000001" customHeight="1">
      <c r="A30" s="45" t="s">
        <v>102</v>
      </c>
      <c r="B30" s="37" t="s">
        <v>94</v>
      </c>
      <c r="C30" s="42"/>
      <c r="D30" s="43"/>
      <c r="E30" s="43"/>
      <c r="F30" s="43"/>
      <c r="G30" s="43"/>
      <c r="H30" s="43"/>
      <c r="I30" s="43"/>
      <c r="J30" s="43"/>
      <c r="K30" s="43"/>
      <c r="L30" s="43"/>
      <c r="M30" s="44"/>
      <c r="N30" s="81"/>
      <c r="O30" s="46"/>
      <c r="P30" s="43"/>
      <c r="Q30" s="43"/>
      <c r="R30" s="43"/>
      <c r="S30" s="43"/>
      <c r="T30" s="43"/>
      <c r="U30" s="43"/>
      <c r="V30" s="43"/>
      <c r="W30" s="43"/>
      <c r="X30" s="84"/>
      <c r="Y30" s="81"/>
      <c r="Z30" s="47"/>
      <c r="AA30" s="45"/>
    </row>
    <row r="31" spans="1:27" s="98" customFormat="1" ht="20.100000000000001" customHeight="1">
      <c r="A31" s="154">
        <v>14</v>
      </c>
      <c r="B31" s="170" t="s">
        <v>95</v>
      </c>
      <c r="C31" s="115" t="s">
        <v>107</v>
      </c>
      <c r="D31" s="95">
        <v>20</v>
      </c>
      <c r="E31" s="96"/>
      <c r="F31" s="96">
        <v>10</v>
      </c>
      <c r="G31" s="96"/>
      <c r="H31" s="96"/>
      <c r="I31" s="96"/>
      <c r="J31" s="96"/>
      <c r="K31" s="39"/>
      <c r="L31" s="160">
        <f>SUM(D31:K33)</f>
        <v>60</v>
      </c>
      <c r="M31" s="163">
        <v>4</v>
      </c>
      <c r="N31" s="167" t="s">
        <v>4</v>
      </c>
      <c r="O31" s="95"/>
      <c r="P31" s="96"/>
      <c r="Q31" s="96"/>
      <c r="R31" s="96"/>
      <c r="S31" s="96"/>
      <c r="T31" s="96"/>
      <c r="U31" s="96"/>
      <c r="V31" s="39"/>
      <c r="W31" s="39"/>
      <c r="X31" s="107"/>
      <c r="Y31" s="167"/>
      <c r="Z31" s="195">
        <f>SUM(D31:K33)+SUM(O31:V33)</f>
        <v>60</v>
      </c>
      <c r="AA31" s="154">
        <f>SUM(M31,X31:X33)</f>
        <v>4</v>
      </c>
    </row>
    <row r="32" spans="1:27" s="98" customFormat="1" ht="20.100000000000001" customHeight="1">
      <c r="A32" s="162"/>
      <c r="B32" s="171"/>
      <c r="C32" s="115" t="s">
        <v>118</v>
      </c>
      <c r="D32" s="95"/>
      <c r="E32" s="96"/>
      <c r="F32" s="96"/>
      <c r="G32" s="96"/>
      <c r="H32" s="96"/>
      <c r="I32" s="96"/>
      <c r="J32" s="96"/>
      <c r="K32" s="39"/>
      <c r="L32" s="166"/>
      <c r="M32" s="164"/>
      <c r="N32" s="168"/>
      <c r="O32" s="95"/>
      <c r="P32" s="96"/>
      <c r="Q32" s="96"/>
      <c r="R32" s="96"/>
      <c r="S32" s="96"/>
      <c r="T32" s="96"/>
      <c r="U32" s="96"/>
      <c r="V32" s="39"/>
      <c r="W32" s="39"/>
      <c r="X32" s="107"/>
      <c r="Y32" s="201"/>
      <c r="Z32" s="196"/>
      <c r="AA32" s="162"/>
    </row>
    <row r="33" spans="1:32" s="98" customFormat="1" ht="20.100000000000001" customHeight="1">
      <c r="A33" s="155"/>
      <c r="B33" s="157"/>
      <c r="C33" s="115" t="s">
        <v>108</v>
      </c>
      <c r="D33" s="95"/>
      <c r="E33" s="96"/>
      <c r="F33" s="96"/>
      <c r="G33" s="96"/>
      <c r="H33" s="96">
        <v>30</v>
      </c>
      <c r="I33" s="96"/>
      <c r="J33" s="96"/>
      <c r="K33" s="39"/>
      <c r="L33" s="161"/>
      <c r="M33" s="165"/>
      <c r="N33" s="169"/>
      <c r="O33" s="95"/>
      <c r="P33" s="96"/>
      <c r="Q33" s="96"/>
      <c r="R33" s="96"/>
      <c r="S33" s="96"/>
      <c r="T33" s="96"/>
      <c r="U33" s="96"/>
      <c r="V33" s="39"/>
      <c r="W33" s="39"/>
      <c r="X33" s="107"/>
      <c r="Y33" s="176"/>
      <c r="Z33" s="197"/>
      <c r="AA33" s="199"/>
    </row>
    <row r="34" spans="1:32" s="98" customFormat="1" ht="20.100000000000001" customHeight="1">
      <c r="A34" s="154">
        <v>15</v>
      </c>
      <c r="B34" s="204" t="s">
        <v>71</v>
      </c>
      <c r="C34" s="115" t="s">
        <v>78</v>
      </c>
      <c r="D34" s="95">
        <v>30</v>
      </c>
      <c r="E34" s="96"/>
      <c r="F34" s="96"/>
      <c r="G34" s="96"/>
      <c r="H34" s="96"/>
      <c r="I34" s="96"/>
      <c r="J34" s="96"/>
      <c r="K34" s="39"/>
      <c r="L34" s="160">
        <v>60</v>
      </c>
      <c r="M34" s="172">
        <v>4</v>
      </c>
      <c r="N34" s="175" t="s">
        <v>3</v>
      </c>
      <c r="O34" s="95"/>
      <c r="P34" s="96"/>
      <c r="Q34" s="96"/>
      <c r="R34" s="96"/>
      <c r="S34" s="96"/>
      <c r="T34" s="96">
        <v>80</v>
      </c>
      <c r="U34" s="96"/>
      <c r="V34" s="39"/>
      <c r="W34" s="160">
        <f>SUM(O34:V34)</f>
        <v>80</v>
      </c>
      <c r="X34" s="172">
        <v>4</v>
      </c>
      <c r="Y34" s="175" t="s">
        <v>4</v>
      </c>
      <c r="Z34" s="195">
        <f>SUM(D34:K34,O34:V34)</f>
        <v>110</v>
      </c>
      <c r="AA34" s="154">
        <f>SUM(M34,X34)</f>
        <v>8</v>
      </c>
    </row>
    <row r="35" spans="1:32" s="98" customFormat="1" ht="20.100000000000001" customHeight="1">
      <c r="A35" s="203"/>
      <c r="B35" s="205"/>
      <c r="C35" s="115" t="s">
        <v>122</v>
      </c>
      <c r="D35" s="95"/>
      <c r="E35" s="96">
        <v>30</v>
      </c>
      <c r="F35" s="96"/>
      <c r="G35" s="96"/>
      <c r="H35" s="96"/>
      <c r="I35" s="96"/>
      <c r="J35" s="96"/>
      <c r="K35" s="39"/>
      <c r="L35" s="206"/>
      <c r="M35" s="207"/>
      <c r="N35" s="208"/>
      <c r="O35" s="95"/>
      <c r="P35" s="96"/>
      <c r="Q35" s="96"/>
      <c r="R35" s="96"/>
      <c r="S35" s="96"/>
      <c r="T35" s="96"/>
      <c r="U35" s="96"/>
      <c r="V35" s="39"/>
      <c r="W35" s="206"/>
      <c r="X35" s="207"/>
      <c r="Y35" s="208"/>
      <c r="Z35" s="209"/>
      <c r="AA35" s="203"/>
    </row>
    <row r="36" spans="1:32" s="98" customFormat="1" ht="20.100000000000001" customHeight="1">
      <c r="A36" s="41">
        <v>16</v>
      </c>
      <c r="B36" s="114" t="s">
        <v>72</v>
      </c>
      <c r="C36" s="115" t="s">
        <v>110</v>
      </c>
      <c r="D36" s="95"/>
      <c r="E36" s="96"/>
      <c r="F36" s="96"/>
      <c r="G36" s="96"/>
      <c r="H36" s="96"/>
      <c r="I36" s="96"/>
      <c r="J36" s="96"/>
      <c r="K36" s="39"/>
      <c r="L36" s="39"/>
      <c r="M36" s="107"/>
      <c r="N36" s="104"/>
      <c r="O36" s="95">
        <v>15</v>
      </c>
      <c r="P36" s="96">
        <v>15</v>
      </c>
      <c r="Q36" s="96"/>
      <c r="R36" s="96"/>
      <c r="S36" s="96"/>
      <c r="T36" s="96"/>
      <c r="U36" s="96"/>
      <c r="V36" s="39"/>
      <c r="W36" s="39">
        <f>SUM(O36:V36)</f>
        <v>30</v>
      </c>
      <c r="X36" s="107">
        <v>3</v>
      </c>
      <c r="Y36" s="104" t="s">
        <v>3</v>
      </c>
      <c r="Z36" s="40">
        <f t="shared" ref="Z36:Z37" si="5">SUM(D36:K36,O36:V36)</f>
        <v>30</v>
      </c>
      <c r="AA36" s="41">
        <f t="shared" ref="AA36:AA37" si="6">SUM(M36,X36)</f>
        <v>3</v>
      </c>
    </row>
    <row r="37" spans="1:32" s="98" customFormat="1" ht="20.100000000000001" customHeight="1" thickBot="1">
      <c r="A37" s="41">
        <v>17</v>
      </c>
      <c r="B37" s="114" t="s">
        <v>73</v>
      </c>
      <c r="C37" s="115" t="s">
        <v>109</v>
      </c>
      <c r="D37" s="95">
        <v>15</v>
      </c>
      <c r="E37" s="96">
        <v>15</v>
      </c>
      <c r="F37" s="96"/>
      <c r="G37" s="96"/>
      <c r="H37" s="96"/>
      <c r="I37" s="96"/>
      <c r="J37" s="96"/>
      <c r="K37" s="39"/>
      <c r="L37" s="39">
        <f t="shared" ref="L37" si="7">SUM(D37:K37)</f>
        <v>30</v>
      </c>
      <c r="M37" s="108">
        <v>2</v>
      </c>
      <c r="N37" s="104" t="s">
        <v>4</v>
      </c>
      <c r="O37" s="95"/>
      <c r="P37" s="96"/>
      <c r="Q37" s="96"/>
      <c r="R37" s="96"/>
      <c r="S37" s="96"/>
      <c r="T37" s="96"/>
      <c r="U37" s="96"/>
      <c r="V37" s="39"/>
      <c r="W37" s="39"/>
      <c r="X37" s="108"/>
      <c r="Y37" s="104"/>
      <c r="Z37" s="40">
        <f t="shared" si="5"/>
        <v>30</v>
      </c>
      <c r="AA37" s="41">
        <f t="shared" si="6"/>
        <v>2</v>
      </c>
    </row>
    <row r="38" spans="1:32" s="97" customFormat="1" ht="20.100000000000001" customHeight="1" thickBot="1">
      <c r="A38" s="41"/>
      <c r="B38" s="58" t="s">
        <v>5</v>
      </c>
      <c r="C38" s="58"/>
      <c r="D38" s="51">
        <f t="shared" ref="D38:M38" si="8">SUM(D13:D37)</f>
        <v>250</v>
      </c>
      <c r="E38" s="51">
        <f t="shared" si="8"/>
        <v>130</v>
      </c>
      <c r="F38" s="51">
        <f t="shared" si="8"/>
        <v>10</v>
      </c>
      <c r="G38" s="51">
        <f t="shared" si="8"/>
        <v>0</v>
      </c>
      <c r="H38" s="51">
        <f t="shared" si="8"/>
        <v>30</v>
      </c>
      <c r="I38" s="51">
        <f t="shared" si="8"/>
        <v>30</v>
      </c>
      <c r="J38" s="51">
        <f t="shared" si="8"/>
        <v>0</v>
      </c>
      <c r="K38" s="51">
        <f t="shared" si="8"/>
        <v>0</v>
      </c>
      <c r="L38" s="51">
        <f t="shared" si="8"/>
        <v>450</v>
      </c>
      <c r="M38" s="51">
        <f t="shared" si="8"/>
        <v>30</v>
      </c>
      <c r="N38" s="92"/>
      <c r="O38" s="51">
        <f t="shared" ref="O38:X38" si="9">SUM(O13:O37)</f>
        <v>125</v>
      </c>
      <c r="P38" s="51">
        <f t="shared" si="9"/>
        <v>165</v>
      </c>
      <c r="Q38" s="51">
        <f t="shared" si="9"/>
        <v>30</v>
      </c>
      <c r="R38" s="51">
        <f t="shared" si="9"/>
        <v>0</v>
      </c>
      <c r="S38" s="51">
        <f t="shared" si="9"/>
        <v>0</v>
      </c>
      <c r="T38" s="51">
        <f t="shared" si="9"/>
        <v>80</v>
      </c>
      <c r="U38" s="51">
        <f t="shared" si="9"/>
        <v>0</v>
      </c>
      <c r="V38" s="51">
        <f t="shared" si="9"/>
        <v>0</v>
      </c>
      <c r="W38" s="51">
        <f t="shared" si="9"/>
        <v>400</v>
      </c>
      <c r="X38" s="51">
        <f t="shared" si="9"/>
        <v>30</v>
      </c>
      <c r="Y38" s="51"/>
      <c r="Z38" s="52">
        <f>SUM(Z13:Z37)</f>
        <v>820</v>
      </c>
      <c r="AA38" s="53">
        <f>SUM(M38,X38)</f>
        <v>60</v>
      </c>
    </row>
    <row r="39" spans="1:32" s="97" customFormat="1" ht="20.100000000000001" customHeight="1" thickBot="1">
      <c r="A39" s="41"/>
      <c r="B39" s="54" t="s">
        <v>1</v>
      </c>
      <c r="C39" s="54"/>
      <c r="D39" s="187">
        <f>SUM(D38:K38)</f>
        <v>450</v>
      </c>
      <c r="E39" s="188"/>
      <c r="F39" s="188"/>
      <c r="G39" s="188"/>
      <c r="H39" s="188"/>
      <c r="I39" s="188"/>
      <c r="J39" s="188"/>
      <c r="K39" s="189"/>
      <c r="L39" s="55"/>
      <c r="M39" s="56"/>
      <c r="N39" s="57"/>
      <c r="O39" s="187">
        <f>SUM(O38:V38)</f>
        <v>400</v>
      </c>
      <c r="P39" s="188"/>
      <c r="Q39" s="188"/>
      <c r="R39" s="188"/>
      <c r="S39" s="188"/>
      <c r="T39" s="188"/>
      <c r="U39" s="188"/>
      <c r="V39" s="189"/>
      <c r="W39" s="51"/>
      <c r="X39" s="51"/>
      <c r="Y39" s="51"/>
      <c r="Z39" s="52">
        <f>SUM(D39:K39)+SUM(O39:V39)</f>
        <v>850</v>
      </c>
      <c r="AA39" s="53"/>
    </row>
    <row r="40" spans="1:32" s="97" customFormat="1" ht="20.100000000000001" customHeight="1" thickBot="1">
      <c r="A40" s="73"/>
      <c r="B40" s="58" t="s">
        <v>35</v>
      </c>
      <c r="C40" s="58"/>
      <c r="D40" s="187">
        <f>D39-K38</f>
        <v>450</v>
      </c>
      <c r="E40" s="188"/>
      <c r="F40" s="188"/>
      <c r="G40" s="188"/>
      <c r="H40" s="188"/>
      <c r="I40" s="188"/>
      <c r="J40" s="188"/>
      <c r="K40" s="189"/>
      <c r="L40" s="51"/>
      <c r="M40" s="51"/>
      <c r="N40" s="51"/>
      <c r="O40" s="187">
        <f>O39-V38</f>
        <v>400</v>
      </c>
      <c r="P40" s="188"/>
      <c r="Q40" s="188"/>
      <c r="R40" s="188"/>
      <c r="S40" s="188"/>
      <c r="T40" s="188"/>
      <c r="U40" s="188"/>
      <c r="V40" s="189"/>
      <c r="W40" s="51"/>
      <c r="X40" s="51"/>
      <c r="Y40" s="51"/>
      <c r="Z40" s="52">
        <f>SUM(D40:K40)+SUM(O40:V40)</f>
        <v>850</v>
      </c>
      <c r="AA40" s="53"/>
    </row>
    <row r="41" spans="1:32" s="97" customFormat="1" ht="20.100000000000001" customHeight="1" thickBot="1">
      <c r="A41" s="65"/>
      <c r="B41" s="62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4"/>
      <c r="AA41" s="65"/>
    </row>
    <row r="42" spans="1:32" s="97" customFormat="1" ht="20.100000000000001" customHeight="1">
      <c r="A42" s="71"/>
      <c r="B42" s="74" t="s">
        <v>50</v>
      </c>
      <c r="C42" s="77" t="s">
        <v>51</v>
      </c>
      <c r="D42" s="76">
        <v>4</v>
      </c>
      <c r="E42" s="67"/>
      <c r="F42" s="67"/>
      <c r="G42" s="67"/>
      <c r="H42" s="67"/>
      <c r="I42" s="67"/>
      <c r="J42" s="67"/>
      <c r="K42" s="67"/>
      <c r="L42" s="67">
        <v>4</v>
      </c>
      <c r="M42" s="68"/>
      <c r="N42" s="69" t="s">
        <v>52</v>
      </c>
      <c r="O42" s="70"/>
      <c r="P42" s="67"/>
      <c r="Q42" s="67"/>
      <c r="R42" s="67"/>
      <c r="S42" s="67"/>
      <c r="T42" s="67"/>
      <c r="U42" s="67"/>
      <c r="V42" s="67"/>
      <c r="W42" s="67"/>
      <c r="X42" s="68"/>
      <c r="Y42" s="79"/>
      <c r="Z42" s="66">
        <f t="shared" ref="Z42:Z43" si="10">SUM(D42:K42)+SUM(O42:V42)</f>
        <v>4</v>
      </c>
      <c r="AA42" s="71"/>
    </row>
    <row r="43" spans="1:32" s="97" customFormat="1" ht="20.100000000000001" customHeight="1" thickBot="1">
      <c r="A43" s="73"/>
      <c r="B43" s="75" t="s">
        <v>53</v>
      </c>
      <c r="C43" s="78" t="s">
        <v>54</v>
      </c>
      <c r="D43" s="59"/>
      <c r="E43" s="48"/>
      <c r="F43" s="48"/>
      <c r="G43" s="48"/>
      <c r="H43" s="48"/>
      <c r="I43" s="48"/>
      <c r="J43" s="48">
        <v>2</v>
      </c>
      <c r="K43" s="48"/>
      <c r="L43" s="48">
        <f t="shared" ref="L43" si="11">SUM(D43:K43)</f>
        <v>2</v>
      </c>
      <c r="M43" s="49"/>
      <c r="N43" s="72" t="s">
        <v>52</v>
      </c>
      <c r="O43" s="50"/>
      <c r="P43" s="48"/>
      <c r="Q43" s="48"/>
      <c r="R43" s="48"/>
      <c r="S43" s="48"/>
      <c r="T43" s="48"/>
      <c r="U43" s="48"/>
      <c r="V43" s="48"/>
      <c r="W43" s="48"/>
      <c r="X43" s="49"/>
      <c r="Y43" s="80"/>
      <c r="Z43" s="60">
        <f t="shared" si="10"/>
        <v>2</v>
      </c>
      <c r="AA43" s="73"/>
    </row>
    <row r="44" spans="1:32" s="100" customFormat="1" ht="25.5">
      <c r="A44" s="146"/>
      <c r="B44" s="116" t="s">
        <v>6</v>
      </c>
      <c r="C44" s="116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4"/>
      <c r="AB44" s="94"/>
      <c r="AC44" s="94"/>
      <c r="AD44" s="94"/>
      <c r="AE44" s="94"/>
      <c r="AF44" s="94"/>
    </row>
    <row r="45" spans="1:32" s="100" customFormat="1">
      <c r="A45" s="146"/>
      <c r="B45" s="117"/>
      <c r="C45" s="117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</row>
    <row r="46" spans="1:32" s="100" customFormat="1">
      <c r="A46" s="146"/>
      <c r="B46" s="117"/>
      <c r="C46" s="117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</row>
    <row r="47" spans="1:32" s="100" customFormat="1">
      <c r="A47" s="146"/>
      <c r="B47" s="117"/>
      <c r="C47" s="117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</row>
    <row r="48" spans="1:32" s="100" customFormat="1">
      <c r="A48" s="146"/>
      <c r="B48" s="117" t="s">
        <v>39</v>
      </c>
      <c r="C48" s="117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</row>
    <row r="49" spans="1:32" s="100" customFormat="1">
      <c r="A49" s="146"/>
      <c r="B49" s="117"/>
      <c r="C49" s="117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</row>
    <row r="50" spans="1:32" s="100" customFormat="1">
      <c r="A50" s="146"/>
      <c r="B50" s="117"/>
      <c r="C50" s="117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</row>
    <row r="51" spans="1:32" s="100" customFormat="1">
      <c r="A51" s="146"/>
      <c r="B51" s="117"/>
      <c r="C51" s="117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</row>
    <row r="52" spans="1:32" s="100" customFormat="1">
      <c r="A52" s="146"/>
      <c r="B52" s="117"/>
      <c r="C52" s="117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</row>
    <row r="53" spans="1:32" s="100" customFormat="1">
      <c r="A53" s="146"/>
      <c r="B53" s="117"/>
      <c r="C53" s="117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</row>
    <row r="54" spans="1:32" s="100" customFormat="1">
      <c r="A54" s="146"/>
      <c r="B54" s="117"/>
      <c r="C54" s="117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</row>
    <row r="55" spans="1:32" s="100" customFormat="1">
      <c r="A55" s="146"/>
      <c r="B55" s="117"/>
      <c r="C55" s="117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94"/>
    </row>
    <row r="56" spans="1:32" s="100" customFormat="1">
      <c r="A56" s="146"/>
      <c r="B56" s="117"/>
      <c r="C56" s="117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4"/>
      <c r="AB56" s="94"/>
      <c r="AC56" s="94"/>
      <c r="AD56" s="94"/>
      <c r="AE56" s="94"/>
      <c r="AF56" s="94"/>
    </row>
    <row r="57" spans="1:32" s="100" customFormat="1">
      <c r="A57" s="146"/>
      <c r="B57" s="117"/>
      <c r="C57" s="117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4"/>
      <c r="AB57" s="94"/>
      <c r="AC57" s="94"/>
      <c r="AD57" s="94"/>
      <c r="AE57" s="94"/>
      <c r="AF57" s="94"/>
    </row>
    <row r="58" spans="1:32" s="100" customFormat="1">
      <c r="A58" s="146"/>
      <c r="B58" s="117"/>
      <c r="C58" s="117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4"/>
      <c r="AB58" s="94"/>
      <c r="AC58" s="94"/>
      <c r="AD58" s="94"/>
      <c r="AE58" s="94"/>
      <c r="AF58" s="94"/>
    </row>
    <row r="59" spans="1:32" s="100" customFormat="1">
      <c r="A59" s="146"/>
      <c r="B59" s="117"/>
      <c r="C59" s="117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4"/>
      <c r="AB59" s="94"/>
      <c r="AC59" s="94"/>
      <c r="AD59" s="94"/>
      <c r="AE59" s="94"/>
      <c r="AF59" s="94"/>
    </row>
    <row r="60" spans="1:32" s="100" customFormat="1">
      <c r="A60" s="146"/>
      <c r="B60" s="117"/>
      <c r="C60" s="117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94"/>
    </row>
    <row r="61" spans="1:32" s="100" customFormat="1">
      <c r="A61" s="146"/>
      <c r="B61" s="117"/>
      <c r="C61" s="117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  <c r="AA61" s="94"/>
      <c r="AB61" s="94"/>
      <c r="AC61" s="94"/>
      <c r="AD61" s="94"/>
      <c r="AE61" s="94"/>
      <c r="AF61" s="94"/>
    </row>
    <row r="62" spans="1:32" s="100" customFormat="1">
      <c r="A62" s="146"/>
      <c r="B62" s="117"/>
      <c r="C62" s="117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94"/>
      <c r="AD62" s="94"/>
      <c r="AE62" s="94"/>
      <c r="AF62" s="94"/>
    </row>
    <row r="63" spans="1:32" s="100" customFormat="1">
      <c r="A63" s="146"/>
      <c r="B63" s="117"/>
      <c r="C63" s="117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94"/>
      <c r="AD63" s="94"/>
      <c r="AE63" s="94"/>
      <c r="AF63" s="94"/>
    </row>
    <row r="64" spans="1:32" s="100" customFormat="1">
      <c r="A64" s="146"/>
      <c r="B64" s="117"/>
      <c r="C64" s="117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  <c r="AA64" s="94"/>
      <c r="AB64" s="94"/>
      <c r="AC64" s="94"/>
      <c r="AD64" s="94"/>
      <c r="AE64" s="94"/>
      <c r="AF64" s="94"/>
    </row>
    <row r="65" spans="1:32" s="100" customFormat="1">
      <c r="A65" s="146"/>
      <c r="B65" s="117"/>
      <c r="C65" s="117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4"/>
      <c r="Z65" s="94"/>
      <c r="AA65" s="94"/>
      <c r="AB65" s="94"/>
      <c r="AC65" s="94"/>
      <c r="AD65" s="94"/>
      <c r="AE65" s="94"/>
      <c r="AF65" s="94"/>
    </row>
    <row r="66" spans="1:32" s="100" customFormat="1">
      <c r="A66" s="146"/>
      <c r="B66" s="117"/>
      <c r="C66" s="117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4"/>
      <c r="Z66" s="94"/>
      <c r="AA66" s="94"/>
      <c r="AB66" s="94"/>
      <c r="AC66" s="94"/>
      <c r="AD66" s="94"/>
      <c r="AE66" s="94"/>
      <c r="AF66" s="94"/>
    </row>
    <row r="67" spans="1:32" s="100" customFormat="1">
      <c r="A67" s="146"/>
      <c r="B67" s="117"/>
      <c r="C67" s="117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4"/>
      <c r="Z67" s="94"/>
      <c r="AA67" s="94"/>
      <c r="AB67" s="94"/>
      <c r="AC67" s="94"/>
      <c r="AD67" s="94"/>
      <c r="AE67" s="94"/>
      <c r="AF67" s="94"/>
    </row>
    <row r="68" spans="1:32" s="100" customFormat="1">
      <c r="A68" s="146"/>
      <c r="B68" s="117"/>
      <c r="C68" s="117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94"/>
      <c r="AB68" s="94"/>
      <c r="AC68" s="94"/>
      <c r="AD68" s="94"/>
      <c r="AE68" s="94"/>
      <c r="AF68" s="94"/>
    </row>
    <row r="69" spans="1:32" s="100" customFormat="1">
      <c r="A69" s="146"/>
      <c r="B69" s="117"/>
      <c r="C69" s="117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4"/>
      <c r="Z69" s="94"/>
      <c r="AA69" s="94"/>
      <c r="AB69" s="94"/>
      <c r="AC69" s="94"/>
      <c r="AD69" s="94"/>
      <c r="AE69" s="94"/>
      <c r="AF69" s="94"/>
    </row>
    <row r="70" spans="1:32" s="100" customFormat="1">
      <c r="A70" s="146"/>
      <c r="B70" s="117"/>
      <c r="C70" s="117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4"/>
      <c r="Z70" s="94"/>
      <c r="AA70" s="94"/>
      <c r="AB70" s="94"/>
      <c r="AC70" s="94"/>
      <c r="AD70" s="94"/>
      <c r="AE70" s="94"/>
      <c r="AF70" s="94"/>
    </row>
    <row r="71" spans="1:32" s="100" customFormat="1">
      <c r="A71" s="146"/>
      <c r="B71" s="117"/>
      <c r="C71" s="117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4"/>
      <c r="Z71" s="94"/>
      <c r="AA71" s="94"/>
      <c r="AB71" s="94"/>
      <c r="AC71" s="94"/>
      <c r="AD71" s="94"/>
      <c r="AE71" s="94"/>
      <c r="AF71" s="94"/>
    </row>
    <row r="72" spans="1:32" s="100" customFormat="1">
      <c r="A72" s="146"/>
      <c r="B72" s="117"/>
      <c r="C72" s="117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94"/>
      <c r="AA72" s="94"/>
      <c r="AB72" s="94"/>
      <c r="AC72" s="94"/>
      <c r="AD72" s="94"/>
      <c r="AE72" s="94"/>
      <c r="AF72" s="94"/>
    </row>
    <row r="73" spans="1:32" s="100" customFormat="1">
      <c r="A73" s="146"/>
      <c r="B73" s="117"/>
      <c r="C73" s="117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94"/>
      <c r="AC73" s="94"/>
      <c r="AD73" s="94"/>
      <c r="AE73" s="94"/>
      <c r="AF73" s="94"/>
    </row>
    <row r="74" spans="1:32" s="100" customFormat="1">
      <c r="A74" s="146"/>
      <c r="B74" s="117"/>
      <c r="C74" s="117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4"/>
      <c r="AF74" s="94"/>
    </row>
    <row r="75" spans="1:32" s="100" customFormat="1">
      <c r="A75" s="146"/>
      <c r="B75" s="117"/>
      <c r="C75" s="117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4"/>
      <c r="X75" s="94"/>
      <c r="Y75" s="94"/>
      <c r="Z75" s="94"/>
      <c r="AA75" s="94"/>
      <c r="AB75" s="94"/>
      <c r="AC75" s="94"/>
      <c r="AD75" s="94"/>
      <c r="AE75" s="94"/>
      <c r="AF75" s="94"/>
    </row>
    <row r="76" spans="1:32" s="100" customFormat="1">
      <c r="A76" s="146"/>
      <c r="B76" s="117"/>
      <c r="C76" s="117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4"/>
    </row>
    <row r="77" spans="1:32" s="100" customFormat="1">
      <c r="A77" s="146"/>
      <c r="B77" s="117"/>
      <c r="C77" s="117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4"/>
      <c r="Z77" s="94"/>
      <c r="AA77" s="94"/>
      <c r="AB77" s="94"/>
      <c r="AC77" s="94"/>
      <c r="AD77" s="94"/>
      <c r="AE77" s="94"/>
      <c r="AF77" s="94"/>
    </row>
    <row r="78" spans="1:32" s="100" customFormat="1">
      <c r="A78" s="146"/>
      <c r="B78" s="117"/>
      <c r="C78" s="117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4"/>
      <c r="Z78" s="94"/>
      <c r="AA78" s="94"/>
      <c r="AB78" s="94"/>
      <c r="AC78" s="94"/>
      <c r="AD78" s="94"/>
      <c r="AE78" s="94"/>
      <c r="AF78" s="94"/>
    </row>
    <row r="79" spans="1:32" s="100" customFormat="1">
      <c r="A79" s="146"/>
      <c r="B79" s="117"/>
      <c r="C79" s="117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</row>
    <row r="80" spans="1:32" s="100" customFormat="1">
      <c r="A80" s="146"/>
      <c r="B80" s="117"/>
      <c r="C80" s="117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4"/>
      <c r="X80" s="94"/>
      <c r="Y80" s="94"/>
      <c r="Z80" s="94"/>
      <c r="AA80" s="94"/>
      <c r="AB80" s="94"/>
      <c r="AC80" s="94"/>
      <c r="AD80" s="94"/>
      <c r="AE80" s="94"/>
      <c r="AF80" s="94"/>
    </row>
    <row r="81" spans="1:32" s="100" customFormat="1">
      <c r="A81" s="146"/>
      <c r="B81" s="117"/>
      <c r="C81" s="117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94"/>
      <c r="Z81" s="94"/>
      <c r="AA81" s="94"/>
      <c r="AB81" s="94"/>
      <c r="AC81" s="94"/>
      <c r="AD81" s="94"/>
      <c r="AE81" s="94"/>
      <c r="AF81" s="94"/>
    </row>
    <row r="82" spans="1:32" s="100" customFormat="1">
      <c r="A82" s="146"/>
      <c r="B82" s="117"/>
      <c r="C82" s="117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4"/>
      <c r="V82" s="94"/>
      <c r="W82" s="94"/>
      <c r="X82" s="94"/>
      <c r="Y82" s="94"/>
      <c r="Z82" s="94"/>
      <c r="AA82" s="94"/>
      <c r="AB82" s="94"/>
      <c r="AC82" s="94"/>
      <c r="AD82" s="94"/>
      <c r="AE82" s="94"/>
      <c r="AF82" s="94"/>
    </row>
    <row r="83" spans="1:32" s="100" customFormat="1">
      <c r="A83" s="146"/>
      <c r="B83" s="117"/>
      <c r="C83" s="117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4"/>
      <c r="V83" s="94"/>
      <c r="W83" s="94"/>
      <c r="X83" s="94"/>
      <c r="Y83" s="94"/>
      <c r="Z83" s="94"/>
      <c r="AA83" s="94"/>
      <c r="AB83" s="94"/>
      <c r="AC83" s="94"/>
      <c r="AD83" s="94"/>
      <c r="AE83" s="94"/>
      <c r="AF83" s="94"/>
    </row>
    <row r="84" spans="1:32" s="100" customFormat="1">
      <c r="A84" s="146"/>
      <c r="B84" s="117"/>
      <c r="C84" s="117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4"/>
      <c r="U84" s="94"/>
      <c r="V84" s="94"/>
      <c r="W84" s="94"/>
      <c r="X84" s="94"/>
      <c r="Y84" s="94"/>
      <c r="Z84" s="94"/>
      <c r="AA84" s="94"/>
      <c r="AB84" s="94"/>
      <c r="AC84" s="94"/>
      <c r="AD84" s="94"/>
      <c r="AE84" s="94"/>
      <c r="AF84" s="94"/>
    </row>
    <row r="85" spans="1:32" s="100" customFormat="1">
      <c r="A85" s="146"/>
      <c r="B85" s="117"/>
      <c r="C85" s="117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94"/>
      <c r="W85" s="94"/>
      <c r="X85" s="94"/>
      <c r="Y85" s="94"/>
      <c r="Z85" s="94"/>
      <c r="AA85" s="94"/>
      <c r="AB85" s="94"/>
      <c r="AC85" s="94"/>
      <c r="AD85" s="94"/>
      <c r="AE85" s="94"/>
      <c r="AF85" s="94"/>
    </row>
    <row r="86" spans="1:32" s="100" customFormat="1">
      <c r="A86" s="146"/>
      <c r="B86" s="117"/>
      <c r="C86" s="117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4"/>
      <c r="U86" s="94"/>
      <c r="V86" s="94"/>
      <c r="W86" s="94"/>
      <c r="X86" s="94"/>
      <c r="Y86" s="94"/>
      <c r="Z86" s="94"/>
      <c r="AA86" s="94"/>
      <c r="AB86" s="94"/>
      <c r="AC86" s="94"/>
      <c r="AD86" s="94"/>
      <c r="AE86" s="94"/>
      <c r="AF86" s="94"/>
    </row>
    <row r="87" spans="1:32" s="100" customFormat="1">
      <c r="A87" s="146"/>
      <c r="B87" s="117"/>
      <c r="C87" s="117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  <c r="S87" s="94"/>
      <c r="T87" s="94"/>
      <c r="U87" s="94"/>
      <c r="V87" s="94"/>
      <c r="W87" s="94"/>
      <c r="X87" s="94"/>
      <c r="Y87" s="94"/>
      <c r="Z87" s="94"/>
      <c r="AA87" s="94"/>
      <c r="AB87" s="94"/>
      <c r="AC87" s="94"/>
      <c r="AD87" s="94"/>
      <c r="AE87" s="94"/>
      <c r="AF87" s="94"/>
    </row>
    <row r="88" spans="1:32" s="100" customFormat="1">
      <c r="A88" s="146"/>
      <c r="B88" s="117"/>
      <c r="C88" s="117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  <c r="T88" s="94"/>
      <c r="U88" s="94"/>
      <c r="V88" s="94"/>
      <c r="W88" s="94"/>
      <c r="X88" s="94"/>
      <c r="Y88" s="94"/>
      <c r="Z88" s="94"/>
      <c r="AA88" s="94"/>
      <c r="AB88" s="94"/>
      <c r="AC88" s="94"/>
      <c r="AD88" s="94"/>
      <c r="AE88" s="94"/>
      <c r="AF88" s="94"/>
    </row>
    <row r="89" spans="1:32" s="100" customFormat="1">
      <c r="A89" s="146"/>
      <c r="B89" s="117"/>
      <c r="C89" s="117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4"/>
      <c r="Z89" s="94"/>
      <c r="AA89" s="94"/>
      <c r="AB89" s="94"/>
      <c r="AC89" s="94"/>
      <c r="AD89" s="94"/>
      <c r="AE89" s="94"/>
      <c r="AF89" s="94"/>
    </row>
    <row r="90" spans="1:32" s="100" customFormat="1">
      <c r="A90" s="146"/>
      <c r="B90" s="117"/>
      <c r="C90" s="117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4"/>
      <c r="V90" s="94"/>
      <c r="W90" s="94"/>
      <c r="X90" s="94"/>
      <c r="Y90" s="94"/>
      <c r="Z90" s="94"/>
      <c r="AA90" s="94"/>
      <c r="AB90" s="94"/>
      <c r="AC90" s="94"/>
      <c r="AD90" s="94"/>
      <c r="AE90" s="94"/>
      <c r="AF90" s="94"/>
    </row>
    <row r="91" spans="1:32" s="100" customFormat="1">
      <c r="A91" s="146"/>
      <c r="B91" s="117"/>
      <c r="C91" s="117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4"/>
      <c r="V91" s="94"/>
      <c r="W91" s="94"/>
      <c r="X91" s="94"/>
      <c r="Y91" s="94"/>
      <c r="Z91" s="94"/>
      <c r="AA91" s="94"/>
      <c r="AB91" s="94"/>
      <c r="AC91" s="94"/>
      <c r="AD91" s="94"/>
      <c r="AE91" s="94"/>
      <c r="AF91" s="94"/>
    </row>
    <row r="92" spans="1:32" s="100" customFormat="1">
      <c r="A92" s="146"/>
      <c r="B92" s="117"/>
      <c r="C92" s="117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  <c r="AC92" s="94"/>
      <c r="AD92" s="94"/>
      <c r="AE92" s="94"/>
      <c r="AF92" s="94"/>
    </row>
    <row r="93" spans="1:32" s="100" customFormat="1">
      <c r="A93" s="146"/>
      <c r="B93" s="117"/>
      <c r="C93" s="117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94"/>
      <c r="U93" s="94"/>
      <c r="V93" s="94"/>
      <c r="W93" s="94"/>
      <c r="X93" s="94"/>
      <c r="Y93" s="94"/>
      <c r="Z93" s="94"/>
      <c r="AA93" s="94"/>
      <c r="AB93" s="94"/>
      <c r="AC93" s="94"/>
      <c r="AD93" s="94"/>
      <c r="AE93" s="94"/>
      <c r="AF93" s="94"/>
    </row>
    <row r="94" spans="1:32" s="100" customFormat="1">
      <c r="A94" s="146"/>
      <c r="B94" s="117"/>
      <c r="C94" s="117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4"/>
      <c r="V94" s="94"/>
      <c r="W94" s="94"/>
      <c r="X94" s="94"/>
      <c r="Y94" s="94"/>
      <c r="Z94" s="94"/>
      <c r="AA94" s="94"/>
      <c r="AB94" s="94"/>
      <c r="AC94" s="94"/>
      <c r="AD94" s="94"/>
      <c r="AE94" s="94"/>
      <c r="AF94" s="94"/>
    </row>
    <row r="95" spans="1:32" s="100" customFormat="1">
      <c r="A95" s="146"/>
      <c r="B95" s="117"/>
      <c r="C95" s="117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  <c r="S95" s="94"/>
      <c r="T95" s="94"/>
      <c r="U95" s="94"/>
      <c r="V95" s="94"/>
      <c r="W95" s="94"/>
      <c r="X95" s="94"/>
      <c r="Y95" s="94"/>
      <c r="Z95" s="94"/>
      <c r="AA95" s="94"/>
      <c r="AB95" s="94"/>
      <c r="AC95" s="94"/>
      <c r="AD95" s="94"/>
      <c r="AE95" s="94"/>
      <c r="AF95" s="94"/>
    </row>
    <row r="96" spans="1:32" s="100" customFormat="1">
      <c r="A96" s="146"/>
      <c r="B96" s="117"/>
      <c r="C96" s="117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94"/>
      <c r="S96" s="94"/>
      <c r="T96" s="94"/>
      <c r="U96" s="94"/>
      <c r="V96" s="94"/>
      <c r="W96" s="94"/>
      <c r="X96" s="94"/>
      <c r="Y96" s="94"/>
      <c r="Z96" s="94"/>
      <c r="AA96" s="94"/>
      <c r="AB96" s="94"/>
      <c r="AC96" s="94"/>
      <c r="AD96" s="94"/>
      <c r="AE96" s="94"/>
      <c r="AF96" s="94"/>
    </row>
    <row r="97" spans="1:32" s="100" customFormat="1">
      <c r="A97" s="146"/>
      <c r="B97" s="117"/>
      <c r="C97" s="117"/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94"/>
      <c r="R97" s="94"/>
      <c r="S97" s="94"/>
      <c r="T97" s="94"/>
      <c r="U97" s="94"/>
      <c r="V97" s="94"/>
      <c r="W97" s="94"/>
      <c r="X97" s="94"/>
      <c r="Y97" s="94"/>
      <c r="Z97" s="94"/>
      <c r="AA97" s="94"/>
      <c r="AB97" s="94"/>
      <c r="AC97" s="94"/>
      <c r="AD97" s="94"/>
      <c r="AE97" s="94"/>
      <c r="AF97" s="94"/>
    </row>
    <row r="98" spans="1:32" s="100" customFormat="1">
      <c r="A98" s="146"/>
      <c r="B98" s="117"/>
      <c r="C98" s="117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4"/>
      <c r="X98" s="94"/>
      <c r="Y98" s="94"/>
      <c r="Z98" s="94"/>
      <c r="AA98" s="94"/>
      <c r="AB98" s="94"/>
      <c r="AC98" s="94"/>
      <c r="AD98" s="94"/>
      <c r="AE98" s="94"/>
      <c r="AF98" s="94"/>
    </row>
    <row r="99" spans="1:32" s="100" customFormat="1">
      <c r="A99" s="146"/>
      <c r="B99" s="117"/>
      <c r="C99" s="117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/>
      <c r="X99" s="94"/>
      <c r="Y99" s="94"/>
      <c r="Z99" s="94"/>
      <c r="AA99" s="94"/>
      <c r="AB99" s="94"/>
      <c r="AC99" s="94"/>
      <c r="AD99" s="94"/>
      <c r="AE99" s="94"/>
      <c r="AF99" s="94"/>
    </row>
    <row r="100" spans="1:32" s="100" customFormat="1">
      <c r="A100" s="146"/>
      <c r="B100" s="117"/>
      <c r="C100" s="117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4"/>
      <c r="X100" s="94"/>
      <c r="Y100" s="94"/>
      <c r="Z100" s="94"/>
      <c r="AA100" s="94"/>
      <c r="AB100" s="94"/>
      <c r="AC100" s="94"/>
      <c r="AD100" s="94"/>
      <c r="AE100" s="94"/>
      <c r="AF100" s="94"/>
    </row>
    <row r="101" spans="1:32" s="100" customFormat="1">
      <c r="A101" s="146"/>
      <c r="B101" s="117"/>
      <c r="C101" s="117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94"/>
      <c r="P101" s="94"/>
      <c r="Q101" s="94"/>
      <c r="R101" s="94"/>
      <c r="S101" s="94"/>
      <c r="T101" s="94"/>
      <c r="U101" s="94"/>
      <c r="V101" s="94"/>
      <c r="W101" s="94"/>
      <c r="X101" s="94"/>
      <c r="Y101" s="94"/>
      <c r="Z101" s="94"/>
      <c r="AA101" s="94"/>
      <c r="AB101" s="94"/>
      <c r="AC101" s="94"/>
      <c r="AD101" s="94"/>
      <c r="AE101" s="94"/>
      <c r="AF101" s="94"/>
    </row>
    <row r="102" spans="1:32" s="100" customFormat="1">
      <c r="A102" s="146"/>
      <c r="B102" s="117"/>
      <c r="C102" s="117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  <c r="S102" s="94"/>
      <c r="T102" s="94"/>
      <c r="U102" s="94"/>
      <c r="V102" s="94"/>
      <c r="W102" s="94"/>
      <c r="X102" s="94"/>
      <c r="Y102" s="94"/>
      <c r="Z102" s="94"/>
      <c r="AA102" s="94"/>
      <c r="AB102" s="94"/>
      <c r="AC102" s="94"/>
      <c r="AD102" s="94"/>
      <c r="AE102" s="94"/>
      <c r="AF102" s="94"/>
    </row>
    <row r="103" spans="1:32" s="100" customFormat="1">
      <c r="A103" s="146"/>
      <c r="B103" s="117"/>
      <c r="C103" s="117"/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94"/>
      <c r="O103" s="94"/>
      <c r="P103" s="94"/>
      <c r="Q103" s="94"/>
      <c r="R103" s="94"/>
      <c r="S103" s="94"/>
      <c r="T103" s="94"/>
      <c r="U103" s="94"/>
      <c r="V103" s="94"/>
      <c r="W103" s="94"/>
      <c r="X103" s="94"/>
      <c r="Y103" s="94"/>
      <c r="Z103" s="94"/>
      <c r="AA103" s="94"/>
      <c r="AB103" s="94"/>
      <c r="AC103" s="94"/>
      <c r="AD103" s="94"/>
      <c r="AE103" s="94"/>
      <c r="AF103" s="94"/>
    </row>
    <row r="104" spans="1:32" s="100" customFormat="1">
      <c r="A104" s="146"/>
      <c r="B104" s="117"/>
      <c r="C104" s="117"/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94"/>
      <c r="R104" s="94"/>
      <c r="S104" s="94"/>
      <c r="T104" s="94"/>
      <c r="U104" s="94"/>
      <c r="V104" s="94"/>
      <c r="W104" s="94"/>
      <c r="X104" s="94"/>
      <c r="Y104" s="94"/>
      <c r="Z104" s="94"/>
      <c r="AA104" s="94"/>
      <c r="AB104" s="94"/>
      <c r="AC104" s="94"/>
      <c r="AD104" s="94"/>
      <c r="AE104" s="94"/>
      <c r="AF104" s="94"/>
    </row>
    <row r="105" spans="1:32" s="100" customFormat="1">
      <c r="A105" s="146"/>
      <c r="B105" s="117"/>
      <c r="C105" s="117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  <c r="AF105" s="94"/>
    </row>
    <row r="106" spans="1:32" s="100" customFormat="1">
      <c r="A106" s="146"/>
      <c r="B106" s="117"/>
      <c r="C106" s="117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  <c r="R106" s="94"/>
      <c r="S106" s="94"/>
      <c r="T106" s="94"/>
      <c r="U106" s="94"/>
      <c r="V106" s="94"/>
      <c r="W106" s="94"/>
      <c r="X106" s="94"/>
      <c r="Y106" s="94"/>
      <c r="Z106" s="94"/>
      <c r="AA106" s="94"/>
      <c r="AB106" s="94"/>
      <c r="AC106" s="94"/>
      <c r="AD106" s="94"/>
      <c r="AE106" s="94"/>
      <c r="AF106" s="94"/>
    </row>
    <row r="107" spans="1:32" s="100" customFormat="1">
      <c r="A107" s="146"/>
      <c r="B107" s="117"/>
      <c r="C107" s="117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4"/>
      <c r="P107" s="94"/>
      <c r="Q107" s="94"/>
      <c r="R107" s="94"/>
      <c r="S107" s="94"/>
      <c r="T107" s="94"/>
      <c r="U107" s="94"/>
      <c r="V107" s="94"/>
      <c r="W107" s="94"/>
      <c r="X107" s="94"/>
      <c r="Y107" s="94"/>
      <c r="Z107" s="94"/>
      <c r="AA107" s="94"/>
      <c r="AB107" s="94"/>
      <c r="AC107" s="94"/>
      <c r="AD107" s="94"/>
      <c r="AE107" s="94"/>
      <c r="AF107" s="94"/>
    </row>
    <row r="108" spans="1:32" s="100" customFormat="1">
      <c r="A108" s="146"/>
      <c r="B108" s="117"/>
      <c r="C108" s="117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94"/>
      <c r="R108" s="94"/>
      <c r="S108" s="94"/>
      <c r="T108" s="94"/>
      <c r="U108" s="94"/>
      <c r="V108" s="94"/>
      <c r="W108" s="94"/>
      <c r="X108" s="94"/>
      <c r="Y108" s="94"/>
      <c r="Z108" s="94"/>
      <c r="AA108" s="94"/>
      <c r="AB108" s="94"/>
      <c r="AC108" s="94"/>
      <c r="AD108" s="94"/>
      <c r="AE108" s="94"/>
      <c r="AF108" s="94"/>
    </row>
    <row r="109" spans="1:32" s="100" customFormat="1">
      <c r="A109" s="146"/>
      <c r="B109" s="117"/>
      <c r="C109" s="117"/>
      <c r="D109" s="94"/>
      <c r="E109" s="94"/>
      <c r="F109" s="94"/>
      <c r="G109" s="94"/>
      <c r="H109" s="94"/>
      <c r="I109" s="94"/>
      <c r="J109" s="94"/>
      <c r="K109" s="94"/>
      <c r="L109" s="94"/>
      <c r="M109" s="94"/>
      <c r="N109" s="94"/>
      <c r="O109" s="94"/>
      <c r="P109" s="94"/>
      <c r="Q109" s="94"/>
      <c r="R109" s="94"/>
      <c r="S109" s="94"/>
      <c r="T109" s="94"/>
      <c r="U109" s="94"/>
      <c r="V109" s="94"/>
      <c r="W109" s="94"/>
      <c r="X109" s="94"/>
      <c r="Y109" s="94"/>
      <c r="Z109" s="94"/>
      <c r="AA109" s="94"/>
      <c r="AB109" s="94"/>
      <c r="AC109" s="94"/>
      <c r="AD109" s="94"/>
      <c r="AE109" s="94"/>
      <c r="AF109" s="94"/>
    </row>
    <row r="110" spans="1:32" s="100" customFormat="1">
      <c r="A110" s="146"/>
      <c r="B110" s="117"/>
      <c r="C110" s="117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  <c r="Q110" s="94"/>
      <c r="R110" s="94"/>
      <c r="S110" s="94"/>
      <c r="T110" s="94"/>
      <c r="U110" s="94"/>
      <c r="V110" s="94"/>
      <c r="W110" s="94"/>
      <c r="X110" s="94"/>
      <c r="Y110" s="94"/>
      <c r="Z110" s="94"/>
      <c r="AA110" s="94"/>
      <c r="AB110" s="94"/>
      <c r="AC110" s="94"/>
      <c r="AD110" s="94"/>
      <c r="AE110" s="94"/>
      <c r="AF110" s="94"/>
    </row>
    <row r="111" spans="1:32" s="100" customFormat="1">
      <c r="A111" s="146"/>
      <c r="B111" s="117"/>
      <c r="C111" s="117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4"/>
      <c r="S111" s="94"/>
      <c r="T111" s="94"/>
      <c r="U111" s="94"/>
      <c r="V111" s="94"/>
      <c r="W111" s="94"/>
      <c r="X111" s="94"/>
      <c r="Y111" s="94"/>
      <c r="Z111" s="94"/>
      <c r="AA111" s="94"/>
      <c r="AB111" s="94"/>
      <c r="AC111" s="94"/>
      <c r="AD111" s="94"/>
      <c r="AE111" s="94"/>
      <c r="AF111" s="94"/>
    </row>
    <row r="112" spans="1:32" s="100" customFormat="1">
      <c r="A112" s="146"/>
      <c r="B112" s="117"/>
      <c r="C112" s="117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4"/>
      <c r="S112" s="94"/>
      <c r="T112" s="94"/>
      <c r="U112" s="94"/>
      <c r="V112" s="94"/>
      <c r="W112" s="94"/>
      <c r="X112" s="94"/>
      <c r="Y112" s="94"/>
      <c r="Z112" s="94"/>
      <c r="AA112" s="94"/>
      <c r="AB112" s="94"/>
      <c r="AC112" s="94"/>
      <c r="AD112" s="94"/>
      <c r="AE112" s="94"/>
      <c r="AF112" s="94"/>
    </row>
    <row r="113" spans="1:32" ht="18.75">
      <c r="A113" s="147"/>
      <c r="B113" s="118"/>
      <c r="C113" s="118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8.75">
      <c r="A114" s="147"/>
      <c r="B114" s="118"/>
      <c r="C114" s="118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8.75">
      <c r="A115" s="147"/>
      <c r="B115" s="118"/>
      <c r="C115" s="118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8.75">
      <c r="A116" s="147"/>
      <c r="B116" s="118"/>
      <c r="C116" s="118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8.75">
      <c r="A117" s="147"/>
      <c r="B117" s="118"/>
      <c r="C117" s="118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8.75">
      <c r="A118" s="147"/>
      <c r="B118" s="118"/>
      <c r="C118" s="118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8.75">
      <c r="A119" s="147"/>
      <c r="B119" s="118"/>
      <c r="C119" s="118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8.75">
      <c r="A120" s="147"/>
      <c r="B120" s="118"/>
      <c r="C120" s="118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8.75">
      <c r="A121" s="147"/>
      <c r="B121" s="118"/>
      <c r="C121" s="118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8.75">
      <c r="A122" s="147"/>
      <c r="B122" s="118"/>
      <c r="C122" s="118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8.75">
      <c r="A123" s="147"/>
      <c r="B123" s="118"/>
      <c r="C123" s="118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8.75">
      <c r="A124" s="147"/>
      <c r="B124" s="118"/>
      <c r="C124" s="118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8.75">
      <c r="A125" s="147"/>
      <c r="B125" s="118"/>
      <c r="C125" s="118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8.75">
      <c r="A126" s="147"/>
      <c r="B126" s="118"/>
      <c r="C126" s="118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8.75">
      <c r="A127" s="147"/>
      <c r="B127" s="118"/>
      <c r="C127" s="118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8.75">
      <c r="A128" s="147"/>
      <c r="B128" s="118"/>
      <c r="C128" s="118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8.75">
      <c r="A129" s="147"/>
      <c r="B129" s="118"/>
      <c r="C129" s="118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8.75">
      <c r="A130" s="147"/>
      <c r="B130" s="118"/>
      <c r="C130" s="118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8.75">
      <c r="A131" s="147"/>
      <c r="B131" s="118"/>
      <c r="C131" s="118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8.75">
      <c r="A132" s="147"/>
      <c r="B132" s="118"/>
      <c r="C132" s="118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8.75">
      <c r="A133" s="147"/>
      <c r="B133" s="118"/>
      <c r="C133" s="118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8.75">
      <c r="A134" s="147"/>
      <c r="B134" s="118"/>
      <c r="C134" s="118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8.75">
      <c r="A135" s="147"/>
      <c r="B135" s="118"/>
      <c r="C135" s="118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8.75">
      <c r="A136" s="147"/>
      <c r="B136" s="118"/>
      <c r="C136" s="118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8.75">
      <c r="A137" s="147"/>
      <c r="B137" s="118"/>
      <c r="C137" s="118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8.75">
      <c r="A138" s="147"/>
      <c r="B138" s="118"/>
      <c r="C138" s="118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8.75">
      <c r="A139" s="147"/>
      <c r="B139" s="118"/>
      <c r="C139" s="118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8.75">
      <c r="A140" s="147"/>
      <c r="B140" s="118"/>
      <c r="C140" s="118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8.75">
      <c r="A141" s="147"/>
      <c r="B141" s="118"/>
      <c r="C141" s="118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8.75">
      <c r="A142" s="147"/>
      <c r="B142" s="118"/>
      <c r="C142" s="118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8.75">
      <c r="A143" s="147"/>
      <c r="B143" s="118"/>
      <c r="C143" s="118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8.75">
      <c r="A144" s="147"/>
      <c r="B144" s="118"/>
      <c r="C144" s="118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8.75">
      <c r="A145" s="147"/>
      <c r="B145" s="118"/>
      <c r="C145" s="118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8.75">
      <c r="A146" s="147"/>
      <c r="B146" s="118"/>
      <c r="C146" s="118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8.75">
      <c r="A147" s="147"/>
      <c r="B147" s="118"/>
      <c r="C147" s="118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8.75">
      <c r="A148" s="147"/>
      <c r="B148" s="118"/>
      <c r="C148" s="118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8.75">
      <c r="A149" s="147"/>
      <c r="B149" s="118"/>
      <c r="C149" s="118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8.75">
      <c r="A150" s="147"/>
      <c r="B150" s="118"/>
      <c r="C150" s="118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8.75">
      <c r="A151" s="147"/>
      <c r="B151" s="118"/>
      <c r="C151" s="118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8.75">
      <c r="A152" s="147"/>
      <c r="B152" s="118"/>
      <c r="C152" s="118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8.75">
      <c r="A153" s="147"/>
      <c r="B153" s="118"/>
      <c r="C153" s="118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8.75">
      <c r="A154" s="147"/>
      <c r="B154" s="118"/>
      <c r="C154" s="118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8.75">
      <c r="A155" s="147"/>
      <c r="B155" s="118"/>
      <c r="C155" s="118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8.75">
      <c r="A156" s="147"/>
      <c r="B156" s="118"/>
      <c r="C156" s="118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18.75">
      <c r="A157" s="147"/>
      <c r="B157" s="118"/>
      <c r="C157" s="118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18.75">
      <c r="A158" s="147"/>
      <c r="B158" s="118"/>
      <c r="C158" s="118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18.75">
      <c r="A159" s="147"/>
      <c r="B159" s="118"/>
      <c r="C159" s="118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32" ht="18.75">
      <c r="A160" s="147"/>
      <c r="B160" s="118"/>
      <c r="C160" s="118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8.75">
      <c r="A161" s="147"/>
      <c r="B161" s="118"/>
      <c r="C161" s="118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</sheetData>
  <mergeCells count="54">
    <mergeCell ref="W34:W35"/>
    <mergeCell ref="X34:X35"/>
    <mergeCell ref="Z34:Z35"/>
    <mergeCell ref="AA34:AA35"/>
    <mergeCell ref="Y34:Y35"/>
    <mergeCell ref="A34:A35"/>
    <mergeCell ref="B34:B35"/>
    <mergeCell ref="L34:L35"/>
    <mergeCell ref="M34:M35"/>
    <mergeCell ref="N34:N35"/>
    <mergeCell ref="AA24:AA25"/>
    <mergeCell ref="M26:M27"/>
    <mergeCell ref="N26:N27"/>
    <mergeCell ref="Z26:Z27"/>
    <mergeCell ref="AA26:AA27"/>
    <mergeCell ref="Y26:Y27"/>
    <mergeCell ref="D40:K40"/>
    <mergeCell ref="O40:V40"/>
    <mergeCell ref="D39:K39"/>
    <mergeCell ref="O39:V39"/>
    <mergeCell ref="AA10:AA12"/>
    <mergeCell ref="Z10:Z12"/>
    <mergeCell ref="Z31:Z33"/>
    <mergeCell ref="W28:W29"/>
    <mergeCell ref="Y28:Y29"/>
    <mergeCell ref="Z28:Z29"/>
    <mergeCell ref="AA28:AA29"/>
    <mergeCell ref="AA31:AA33"/>
    <mergeCell ref="X28:X29"/>
    <mergeCell ref="Y31:Y33"/>
    <mergeCell ref="N28:N29"/>
    <mergeCell ref="Z24:Z25"/>
    <mergeCell ref="C10:C12"/>
    <mergeCell ref="B10:B12"/>
    <mergeCell ref="A10:A12"/>
    <mergeCell ref="D10:Y10"/>
    <mergeCell ref="D11:M11"/>
    <mergeCell ref="O11:Y11"/>
    <mergeCell ref="B24:B25"/>
    <mergeCell ref="A24:A25"/>
    <mergeCell ref="X24:X25"/>
    <mergeCell ref="Y24:Y25"/>
    <mergeCell ref="W24:W25"/>
    <mergeCell ref="N24:N25"/>
    <mergeCell ref="A31:A33"/>
    <mergeCell ref="M31:M33"/>
    <mergeCell ref="L31:L33"/>
    <mergeCell ref="N31:N33"/>
    <mergeCell ref="B31:B33"/>
    <mergeCell ref="A26:A27"/>
    <mergeCell ref="A28:A29"/>
    <mergeCell ref="B26:B27"/>
    <mergeCell ref="B28:B29"/>
    <mergeCell ref="L26:L27"/>
  </mergeCells>
  <phoneticPr fontId="0" type="noConversion"/>
  <pageMargins left="0.25" right="0.25" top="0.75" bottom="0.75" header="0.3" footer="0.3"/>
  <pageSetup paperSize="9" scale="54" fitToWidth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7"/>
  <sheetViews>
    <sheetView tabSelected="1" view="pageBreakPreview" topLeftCell="A4" zoomScale="75" zoomScaleNormal="100" zoomScaleSheetLayoutView="75" workbookViewId="0">
      <selection activeCell="H20" sqref="H20"/>
    </sheetView>
  </sheetViews>
  <sheetFormatPr defaultRowHeight="12.75"/>
  <cols>
    <col min="1" max="1" width="4.140625" style="148" bestFit="1" customWidth="1"/>
    <col min="2" max="2" width="67.5703125" style="119" customWidth="1"/>
    <col min="3" max="3" width="55.7109375" style="119" bestFit="1" customWidth="1"/>
    <col min="4" max="8" width="4.140625" bestFit="1" customWidth="1"/>
    <col min="9" max="9" width="4.42578125" bestFit="1" customWidth="1"/>
    <col min="10" max="11" width="4.140625" bestFit="1" customWidth="1"/>
    <col min="12" max="12" width="4.42578125" bestFit="1" customWidth="1"/>
    <col min="13" max="13" width="5" bestFit="1" customWidth="1"/>
    <col min="14" max="14" width="18.5703125" bestFit="1" customWidth="1"/>
    <col min="15" max="24" width="4.140625" bestFit="1" customWidth="1"/>
    <col min="25" max="25" width="18.5703125" bestFit="1" customWidth="1"/>
    <col min="26" max="26" width="6.7109375" customWidth="1"/>
    <col min="27" max="27" width="6" customWidth="1"/>
  </cols>
  <sheetData>
    <row r="1" spans="1:34" ht="25.5" customHeight="1">
      <c r="A1" s="141"/>
      <c r="B1" s="11" t="s">
        <v>11</v>
      </c>
      <c r="C1" s="26" t="s">
        <v>40</v>
      </c>
      <c r="H1" s="5"/>
      <c r="I1" s="5"/>
      <c r="J1" s="5"/>
      <c r="K1" s="5"/>
      <c r="L1" s="5"/>
      <c r="M1" s="14" t="s">
        <v>15</v>
      </c>
      <c r="N1" s="16" t="s">
        <v>24</v>
      </c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6"/>
      <c r="AC1" s="1"/>
      <c r="AD1" s="1"/>
      <c r="AE1" s="1"/>
      <c r="AF1" s="1"/>
    </row>
    <row r="2" spans="1:34" ht="18.75">
      <c r="A2" s="141"/>
      <c r="B2" s="12" t="s">
        <v>12</v>
      </c>
      <c r="C2" s="27" t="s">
        <v>60</v>
      </c>
      <c r="H2" s="4"/>
      <c r="I2" s="4"/>
      <c r="J2" s="4"/>
      <c r="K2" s="4"/>
      <c r="L2" s="4"/>
      <c r="M2" s="15" t="s">
        <v>16</v>
      </c>
      <c r="N2" s="17" t="s">
        <v>29</v>
      </c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6"/>
      <c r="AC2" s="1"/>
      <c r="AD2" s="1"/>
      <c r="AE2" s="1"/>
      <c r="AF2" s="1"/>
    </row>
    <row r="3" spans="1:34" ht="18.75">
      <c r="A3" s="141"/>
      <c r="B3" s="12" t="s">
        <v>33</v>
      </c>
      <c r="C3" s="27" t="s">
        <v>96</v>
      </c>
      <c r="H3" s="4"/>
      <c r="I3" s="4"/>
      <c r="J3" s="4"/>
      <c r="K3" s="4"/>
      <c r="L3" s="4"/>
      <c r="M3" s="15" t="s">
        <v>22</v>
      </c>
      <c r="N3" s="17" t="s">
        <v>25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6"/>
      <c r="AC3" s="1"/>
      <c r="AD3" s="1"/>
      <c r="AE3" s="1"/>
      <c r="AF3" s="1"/>
    </row>
    <row r="4" spans="1:34" ht="18.75">
      <c r="A4" s="141"/>
      <c r="B4" s="12" t="s">
        <v>37</v>
      </c>
      <c r="C4" s="27" t="s">
        <v>100</v>
      </c>
      <c r="H4" s="4"/>
      <c r="I4" s="4"/>
      <c r="J4" s="4"/>
      <c r="K4" s="4"/>
      <c r="L4" s="4"/>
      <c r="M4" s="15" t="s">
        <v>23</v>
      </c>
      <c r="N4" s="17" t="s">
        <v>26</v>
      </c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6"/>
      <c r="AC4" s="1"/>
      <c r="AD4" s="1"/>
      <c r="AE4" s="1"/>
      <c r="AF4" s="1"/>
    </row>
    <row r="5" spans="1:34" ht="18.75">
      <c r="A5" s="141"/>
      <c r="B5" s="12" t="s">
        <v>38</v>
      </c>
      <c r="C5" s="27" t="s">
        <v>97</v>
      </c>
      <c r="H5" s="4"/>
      <c r="I5" s="4"/>
      <c r="J5" s="4"/>
      <c r="K5" s="4"/>
      <c r="L5" s="4"/>
      <c r="M5" s="15" t="s">
        <v>19</v>
      </c>
      <c r="N5" s="17" t="s">
        <v>98</v>
      </c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6"/>
      <c r="AC5" s="1"/>
      <c r="AD5" s="1"/>
      <c r="AE5" s="1"/>
      <c r="AF5" s="1"/>
    </row>
    <row r="6" spans="1:34" ht="18.75">
      <c r="A6" s="141"/>
      <c r="B6" s="12" t="s">
        <v>30</v>
      </c>
      <c r="C6" s="27" t="s">
        <v>99</v>
      </c>
      <c r="H6" s="4"/>
      <c r="I6" s="4"/>
      <c r="J6" s="4"/>
      <c r="K6" s="4"/>
      <c r="L6" s="4"/>
      <c r="M6" s="15" t="s">
        <v>20</v>
      </c>
      <c r="N6" s="17" t="s">
        <v>27</v>
      </c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6"/>
      <c r="AC6" s="1"/>
      <c r="AD6" s="1"/>
      <c r="AE6" s="1"/>
      <c r="AF6" s="1"/>
    </row>
    <row r="7" spans="1:34" ht="18.75">
      <c r="A7" s="141"/>
      <c r="B7" s="12" t="s">
        <v>13</v>
      </c>
      <c r="C7" s="27" t="s">
        <v>46</v>
      </c>
      <c r="H7" s="4"/>
      <c r="I7" s="4"/>
      <c r="J7" s="4"/>
      <c r="K7" s="4"/>
      <c r="L7" s="4"/>
      <c r="M7" s="89" t="s">
        <v>21</v>
      </c>
      <c r="N7" s="17" t="s">
        <v>7</v>
      </c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6"/>
      <c r="AC7" s="1"/>
      <c r="AD7" s="1"/>
      <c r="AE7" s="1"/>
      <c r="AF7" s="1"/>
    </row>
    <row r="8" spans="1:34" ht="19.5" thickBot="1">
      <c r="A8" s="141"/>
      <c r="B8" s="13" t="s">
        <v>14</v>
      </c>
      <c r="C8" s="28" t="s">
        <v>41</v>
      </c>
      <c r="H8" s="4"/>
      <c r="I8" s="8"/>
      <c r="J8" s="4"/>
      <c r="K8" s="4"/>
      <c r="L8" s="4"/>
      <c r="M8" s="90" t="s">
        <v>32</v>
      </c>
      <c r="N8" s="18" t="s">
        <v>28</v>
      </c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6"/>
      <c r="AC8" s="1"/>
      <c r="AD8" s="1"/>
      <c r="AE8" s="1"/>
      <c r="AF8" s="1"/>
    </row>
    <row r="9" spans="1:34" ht="19.5" thickBot="1">
      <c r="A9" s="142"/>
      <c r="B9" s="9"/>
      <c r="C9" s="10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6"/>
      <c r="AC9" s="1"/>
      <c r="AD9" s="1"/>
      <c r="AE9" s="1"/>
      <c r="AF9" s="1"/>
    </row>
    <row r="10" spans="1:34" ht="15.75" thickBot="1">
      <c r="A10" s="180" t="s">
        <v>0</v>
      </c>
      <c r="B10" s="180" t="s">
        <v>9</v>
      </c>
      <c r="C10" s="177" t="s">
        <v>8</v>
      </c>
      <c r="D10" s="181" t="s">
        <v>1</v>
      </c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93" t="s">
        <v>34</v>
      </c>
      <c r="AA10" s="190" t="s">
        <v>10</v>
      </c>
      <c r="AB10" s="7"/>
      <c r="AC10" s="2"/>
      <c r="AD10" s="2"/>
      <c r="AE10" s="2"/>
      <c r="AF10" s="2"/>
      <c r="AG10" s="3"/>
      <c r="AH10" s="3"/>
    </row>
    <row r="11" spans="1:34" ht="15.75" thickBot="1">
      <c r="A11" s="180"/>
      <c r="B11" s="180"/>
      <c r="C11" s="178"/>
      <c r="D11" s="183" t="s">
        <v>47</v>
      </c>
      <c r="E11" s="184"/>
      <c r="F11" s="184"/>
      <c r="G11" s="184"/>
      <c r="H11" s="184"/>
      <c r="I11" s="184"/>
      <c r="J11" s="184"/>
      <c r="K11" s="184"/>
      <c r="L11" s="184"/>
      <c r="M11" s="184"/>
      <c r="N11" s="25"/>
      <c r="O11" s="185" t="s">
        <v>48</v>
      </c>
      <c r="P11" s="186"/>
      <c r="Q11" s="186"/>
      <c r="R11" s="186"/>
      <c r="S11" s="186"/>
      <c r="T11" s="186"/>
      <c r="U11" s="186"/>
      <c r="V11" s="185"/>
      <c r="W11" s="186"/>
      <c r="X11" s="186"/>
      <c r="Y11" s="186"/>
      <c r="Z11" s="194"/>
      <c r="AA11" s="191"/>
      <c r="AB11" s="7"/>
      <c r="AC11" s="2"/>
      <c r="AD11" s="2"/>
      <c r="AE11" s="2"/>
      <c r="AF11" s="2"/>
      <c r="AG11" s="3"/>
      <c r="AH11" s="3"/>
    </row>
    <row r="12" spans="1:34" ht="61.5" thickBot="1">
      <c r="A12" s="180"/>
      <c r="B12" s="180"/>
      <c r="C12" s="179"/>
      <c r="D12" s="19" t="s">
        <v>15</v>
      </c>
      <c r="E12" s="20" t="s">
        <v>16</v>
      </c>
      <c r="F12" s="20" t="s">
        <v>17</v>
      </c>
      <c r="G12" s="20" t="s">
        <v>18</v>
      </c>
      <c r="H12" s="20" t="s">
        <v>19</v>
      </c>
      <c r="I12" s="20" t="s">
        <v>20</v>
      </c>
      <c r="J12" s="20" t="s">
        <v>21</v>
      </c>
      <c r="K12" s="22" t="s">
        <v>32</v>
      </c>
      <c r="L12" s="20" t="s">
        <v>31</v>
      </c>
      <c r="M12" s="21" t="s">
        <v>2</v>
      </c>
      <c r="N12" s="23" t="s">
        <v>36</v>
      </c>
      <c r="O12" s="24" t="s">
        <v>15</v>
      </c>
      <c r="P12" s="19" t="s">
        <v>16</v>
      </c>
      <c r="Q12" s="20" t="s">
        <v>17</v>
      </c>
      <c r="R12" s="20" t="s">
        <v>18</v>
      </c>
      <c r="S12" s="20" t="s">
        <v>19</v>
      </c>
      <c r="T12" s="20" t="s">
        <v>20</v>
      </c>
      <c r="U12" s="20" t="s">
        <v>21</v>
      </c>
      <c r="V12" s="24" t="s">
        <v>32</v>
      </c>
      <c r="W12" s="20" t="s">
        <v>31</v>
      </c>
      <c r="X12" s="21" t="s">
        <v>2</v>
      </c>
      <c r="Y12" s="23" t="s">
        <v>36</v>
      </c>
      <c r="Z12" s="194"/>
      <c r="AA12" s="192"/>
      <c r="AB12" s="2"/>
      <c r="AC12" s="2"/>
      <c r="AD12" s="2"/>
      <c r="AE12" s="2"/>
      <c r="AF12" s="2"/>
      <c r="AG12" s="3"/>
      <c r="AH12" s="3"/>
    </row>
    <row r="13" spans="1:34" ht="20.100000000000001" customHeight="1">
      <c r="A13" s="143" t="s">
        <v>101</v>
      </c>
      <c r="B13" s="33" t="s">
        <v>93</v>
      </c>
      <c r="C13" s="34"/>
      <c r="D13" s="30"/>
      <c r="E13" s="30"/>
      <c r="F13" s="30"/>
      <c r="G13" s="30"/>
      <c r="H13" s="30"/>
      <c r="I13" s="30"/>
      <c r="J13" s="30"/>
      <c r="K13" s="30"/>
      <c r="L13" s="30"/>
      <c r="M13" s="35"/>
      <c r="N13" s="31"/>
      <c r="O13" s="29"/>
      <c r="P13" s="30"/>
      <c r="Q13" s="30"/>
      <c r="R13" s="30"/>
      <c r="S13" s="30"/>
      <c r="T13" s="30"/>
      <c r="U13" s="30"/>
      <c r="V13" s="30"/>
      <c r="W13" s="30"/>
      <c r="X13" s="35"/>
      <c r="Y13" s="83"/>
      <c r="Z13" s="32"/>
      <c r="AA13" s="36"/>
      <c r="AB13" s="2"/>
      <c r="AC13" s="2"/>
      <c r="AD13" s="2"/>
      <c r="AE13" s="2"/>
      <c r="AF13" s="2"/>
      <c r="AG13" s="3"/>
      <c r="AH13" s="3"/>
    </row>
    <row r="14" spans="1:34" s="97" customFormat="1" ht="20.100000000000001" customHeight="1">
      <c r="A14" s="41">
        <v>1</v>
      </c>
      <c r="B14" s="137" t="s">
        <v>59</v>
      </c>
      <c r="C14" s="127" t="s">
        <v>111</v>
      </c>
      <c r="D14" s="95"/>
      <c r="E14" s="96"/>
      <c r="F14" s="96"/>
      <c r="G14" s="96"/>
      <c r="H14" s="96"/>
      <c r="I14" s="96"/>
      <c r="J14" s="96"/>
      <c r="K14" s="61"/>
      <c r="L14" s="39"/>
      <c r="M14" s="106"/>
      <c r="N14" s="105"/>
      <c r="O14" s="95">
        <v>20</v>
      </c>
      <c r="P14" s="96">
        <v>10</v>
      </c>
      <c r="Q14" s="96"/>
      <c r="R14" s="96"/>
      <c r="S14" s="96"/>
      <c r="T14" s="96"/>
      <c r="U14" s="96"/>
      <c r="V14" s="38" t="s">
        <v>42</v>
      </c>
      <c r="W14" s="39">
        <f t="shared" ref="W14" si="0">SUM(O14:V14)</f>
        <v>30</v>
      </c>
      <c r="X14" s="107">
        <v>2</v>
      </c>
      <c r="Y14" s="103" t="s">
        <v>3</v>
      </c>
      <c r="Z14" s="40">
        <f>SUM(D14:K14)+SUM(O14:V14)</f>
        <v>30</v>
      </c>
      <c r="AA14" s="41">
        <f>SUM(M14,X14)</f>
        <v>2</v>
      </c>
    </row>
    <row r="15" spans="1:34" s="97" customFormat="1" ht="20.100000000000001" customHeight="1">
      <c r="A15" s="41">
        <v>2</v>
      </c>
      <c r="B15" s="137" t="s">
        <v>43</v>
      </c>
      <c r="C15" s="115" t="s">
        <v>103</v>
      </c>
      <c r="D15" s="95"/>
      <c r="E15" s="96">
        <v>30</v>
      </c>
      <c r="F15" s="96"/>
      <c r="G15" s="96"/>
      <c r="H15" s="96"/>
      <c r="I15" s="96"/>
      <c r="J15" s="96"/>
      <c r="K15" s="39"/>
      <c r="L15" s="39">
        <f t="shared" ref="L15:L17" si="1">SUM(D15:K15)</f>
        <v>30</v>
      </c>
      <c r="M15" s="107">
        <v>3</v>
      </c>
      <c r="N15" s="104" t="s">
        <v>3</v>
      </c>
      <c r="O15" s="95"/>
      <c r="P15" s="96"/>
      <c r="Q15" s="96"/>
      <c r="R15" s="96"/>
      <c r="S15" s="96"/>
      <c r="T15" s="96"/>
      <c r="U15" s="96"/>
      <c r="V15" s="38"/>
      <c r="W15" s="39"/>
      <c r="X15" s="107"/>
      <c r="Y15" s="104"/>
      <c r="Z15" s="40">
        <f>SUM(D15:K15)+SUM(O15:V15)</f>
        <v>30</v>
      </c>
      <c r="AA15" s="41">
        <f>SUM(M15,X15)</f>
        <v>3</v>
      </c>
    </row>
    <row r="16" spans="1:34" s="97" customFormat="1" ht="20.100000000000001" customHeight="1">
      <c r="A16" s="41">
        <v>3</v>
      </c>
      <c r="B16" s="137" t="s">
        <v>56</v>
      </c>
      <c r="C16" s="115" t="s">
        <v>77</v>
      </c>
      <c r="D16" s="95"/>
      <c r="E16" s="96"/>
      <c r="F16" s="96"/>
      <c r="G16" s="96"/>
      <c r="H16" s="96"/>
      <c r="I16" s="96">
        <v>120</v>
      </c>
      <c r="J16" s="96"/>
      <c r="K16" s="39"/>
      <c r="L16" s="39">
        <f t="shared" si="1"/>
        <v>120</v>
      </c>
      <c r="M16" s="107">
        <v>6</v>
      </c>
      <c r="N16" s="104" t="s">
        <v>4</v>
      </c>
      <c r="O16" s="95"/>
      <c r="P16" s="96"/>
      <c r="Q16" s="96"/>
      <c r="R16" s="96"/>
      <c r="S16" s="96"/>
      <c r="T16" s="96"/>
      <c r="U16" s="96"/>
      <c r="V16" s="38"/>
      <c r="W16" s="39"/>
      <c r="X16" s="107"/>
      <c r="Y16" s="104"/>
      <c r="Z16" s="40">
        <f>SUM(D16:K16)+SUM(O16:V16)</f>
        <v>120</v>
      </c>
      <c r="AA16" s="41">
        <f>SUM(M16,X16)</f>
        <v>6</v>
      </c>
    </row>
    <row r="17" spans="1:27" s="97" customFormat="1" ht="20.100000000000001" customHeight="1">
      <c r="A17" s="151">
        <v>4</v>
      </c>
      <c r="B17" s="138" t="s">
        <v>79</v>
      </c>
      <c r="C17" s="127" t="s">
        <v>112</v>
      </c>
      <c r="D17" s="95">
        <v>15</v>
      </c>
      <c r="E17" s="96">
        <v>15</v>
      </c>
      <c r="F17" s="96"/>
      <c r="G17" s="96"/>
      <c r="H17" s="96"/>
      <c r="I17" s="96"/>
      <c r="J17" s="96"/>
      <c r="K17" s="39"/>
      <c r="L17" s="39">
        <f t="shared" si="1"/>
        <v>30</v>
      </c>
      <c r="M17" s="107">
        <v>2</v>
      </c>
      <c r="N17" s="104" t="s">
        <v>4</v>
      </c>
      <c r="O17" s="95"/>
      <c r="P17" s="96"/>
      <c r="Q17" s="96"/>
      <c r="R17" s="96"/>
      <c r="S17" s="96"/>
      <c r="T17" s="96"/>
      <c r="U17" s="96"/>
      <c r="V17" s="38"/>
      <c r="W17" s="39"/>
      <c r="X17" s="107"/>
      <c r="Y17" s="110"/>
      <c r="Z17" s="40">
        <f>SUM(D17:K17)+SUM(O17:V17)</f>
        <v>30</v>
      </c>
      <c r="AA17" s="41">
        <f>SUM(M17,X17)</f>
        <v>2</v>
      </c>
    </row>
    <row r="18" spans="1:27" s="97" customFormat="1" ht="20.100000000000001" customHeight="1">
      <c r="A18" s="45" t="s">
        <v>102</v>
      </c>
      <c r="B18" s="128" t="s">
        <v>94</v>
      </c>
      <c r="C18" s="42"/>
      <c r="D18" s="43"/>
      <c r="E18" s="43"/>
      <c r="F18" s="43"/>
      <c r="G18" s="43"/>
      <c r="H18" s="43"/>
      <c r="I18" s="43"/>
      <c r="J18" s="43"/>
      <c r="K18" s="43"/>
      <c r="L18" s="43"/>
      <c r="M18" s="44"/>
      <c r="N18" s="81"/>
      <c r="O18" s="46"/>
      <c r="P18" s="43"/>
      <c r="Q18" s="43"/>
      <c r="R18" s="43"/>
      <c r="S18" s="43"/>
      <c r="T18" s="43"/>
      <c r="U18" s="43"/>
      <c r="V18" s="43"/>
      <c r="W18" s="43"/>
      <c r="X18" s="84"/>
      <c r="Y18" s="81"/>
      <c r="Z18" s="47"/>
      <c r="AA18" s="45"/>
    </row>
    <row r="19" spans="1:27" s="97" customFormat="1" ht="20.100000000000001" customHeight="1">
      <c r="A19" s="152">
        <v>5</v>
      </c>
      <c r="B19" s="138" t="s">
        <v>57</v>
      </c>
      <c r="C19" s="115" t="s">
        <v>123</v>
      </c>
      <c r="D19" s="95">
        <v>20</v>
      </c>
      <c r="E19" s="96">
        <v>10</v>
      </c>
      <c r="F19" s="96"/>
      <c r="G19" s="96"/>
      <c r="H19" s="96"/>
      <c r="I19" s="96"/>
      <c r="J19" s="96"/>
      <c r="K19" s="39"/>
      <c r="L19" s="91">
        <f>SUM(D19:K20)</f>
        <v>30</v>
      </c>
      <c r="M19" s="126">
        <v>2</v>
      </c>
      <c r="N19" s="130" t="s">
        <v>4</v>
      </c>
      <c r="O19" s="95"/>
      <c r="P19" s="96"/>
      <c r="Q19" s="96"/>
      <c r="R19" s="96"/>
      <c r="S19" s="96"/>
      <c r="T19" s="96"/>
      <c r="U19" s="96"/>
      <c r="V19" s="39"/>
      <c r="W19" s="39"/>
      <c r="X19" s="107"/>
      <c r="Y19" s="104"/>
      <c r="Z19" s="40">
        <f t="shared" ref="Z19:Z20" si="2">SUM(D19:K19,O19:V19)</f>
        <v>30</v>
      </c>
      <c r="AA19" s="41">
        <f t="shared" ref="AA19:AA20" si="3">SUM(M19,X19)</f>
        <v>2</v>
      </c>
    </row>
    <row r="20" spans="1:27" s="98" customFormat="1" ht="20.100000000000001" customHeight="1">
      <c r="A20" s="152">
        <v>6</v>
      </c>
      <c r="B20" s="139" t="s">
        <v>80</v>
      </c>
      <c r="C20" s="127" t="s">
        <v>113</v>
      </c>
      <c r="D20" s="95"/>
      <c r="E20" s="96"/>
      <c r="F20" s="96"/>
      <c r="G20" s="96"/>
      <c r="H20" s="96"/>
      <c r="I20" s="96"/>
      <c r="J20" s="96"/>
      <c r="K20" s="39"/>
      <c r="L20" s="39"/>
      <c r="M20" s="131"/>
      <c r="N20" s="136"/>
      <c r="O20" s="133">
        <v>15</v>
      </c>
      <c r="P20" s="96">
        <v>15</v>
      </c>
      <c r="Q20" s="96"/>
      <c r="R20" s="96"/>
      <c r="S20" s="96"/>
      <c r="T20" s="96"/>
      <c r="U20" s="96"/>
      <c r="V20" s="39"/>
      <c r="W20" s="39">
        <f>SUM(O20:V20)</f>
        <v>30</v>
      </c>
      <c r="X20" s="107">
        <v>2</v>
      </c>
      <c r="Y20" s="104" t="s">
        <v>4</v>
      </c>
      <c r="Z20" s="40">
        <f t="shared" si="2"/>
        <v>30</v>
      </c>
      <c r="AA20" s="41">
        <f t="shared" si="3"/>
        <v>2</v>
      </c>
    </row>
    <row r="21" spans="1:27" s="98" customFormat="1" ht="20.100000000000001" customHeight="1">
      <c r="A21" s="152">
        <v>7</v>
      </c>
      <c r="B21" s="138" t="s">
        <v>81</v>
      </c>
      <c r="C21" s="115" t="s">
        <v>77</v>
      </c>
      <c r="D21" s="95">
        <v>10</v>
      </c>
      <c r="E21" s="96">
        <v>20</v>
      </c>
      <c r="F21" s="96"/>
      <c r="G21" s="96"/>
      <c r="H21" s="96"/>
      <c r="I21" s="96"/>
      <c r="J21" s="96"/>
      <c r="K21" s="39"/>
      <c r="L21" s="39">
        <f>SUM(D21:K21)</f>
        <v>30</v>
      </c>
      <c r="M21" s="107">
        <v>2</v>
      </c>
      <c r="N21" s="104" t="s">
        <v>4</v>
      </c>
      <c r="O21" s="95"/>
      <c r="P21" s="96"/>
      <c r="Q21" s="96"/>
      <c r="R21" s="96"/>
      <c r="S21" s="96"/>
      <c r="T21" s="96">
        <v>40</v>
      </c>
      <c r="U21" s="96"/>
      <c r="V21" s="39"/>
      <c r="W21" s="39">
        <f>SUM(O21:V21)</f>
        <v>40</v>
      </c>
      <c r="X21" s="107">
        <v>2</v>
      </c>
      <c r="Y21" s="104" t="s">
        <v>4</v>
      </c>
      <c r="Z21" s="40">
        <f>SUM(D21:K21,O21:V21)</f>
        <v>70</v>
      </c>
      <c r="AA21" s="41">
        <f>SUM(M21,X21)</f>
        <v>4</v>
      </c>
    </row>
    <row r="22" spans="1:27" s="98" customFormat="1" ht="20.100000000000001" customHeight="1">
      <c r="A22" s="152">
        <v>8</v>
      </c>
      <c r="B22" s="138" t="s">
        <v>82</v>
      </c>
      <c r="C22" s="115" t="s">
        <v>74</v>
      </c>
      <c r="D22" s="95">
        <v>10</v>
      </c>
      <c r="E22" s="96">
        <v>20</v>
      </c>
      <c r="F22" s="96"/>
      <c r="G22" s="96"/>
      <c r="H22" s="96"/>
      <c r="I22" s="96"/>
      <c r="J22" s="96"/>
      <c r="K22" s="39"/>
      <c r="L22" s="39">
        <f t="shared" ref="L22:L23" si="4">SUM(D22:K22)</f>
        <v>30</v>
      </c>
      <c r="M22" s="107">
        <v>3</v>
      </c>
      <c r="N22" s="104" t="s">
        <v>3</v>
      </c>
      <c r="O22" s="95"/>
      <c r="P22" s="96"/>
      <c r="Q22" s="96"/>
      <c r="R22" s="96"/>
      <c r="S22" s="96"/>
      <c r="T22" s="96"/>
      <c r="U22" s="96"/>
      <c r="V22" s="39"/>
      <c r="W22" s="39"/>
      <c r="X22" s="107"/>
      <c r="Y22" s="104"/>
      <c r="Z22" s="40">
        <f t="shared" ref="Z22:Z23" si="5">SUM(D22:K22,O22:V22)</f>
        <v>30</v>
      </c>
      <c r="AA22" s="41">
        <f t="shared" ref="AA22:AA23" si="6">SUM(M22,X22)</f>
        <v>3</v>
      </c>
    </row>
    <row r="23" spans="1:27" s="98" customFormat="1" ht="20.100000000000001" customHeight="1">
      <c r="A23" s="152">
        <v>9</v>
      </c>
      <c r="B23" s="138" t="s">
        <v>83</v>
      </c>
      <c r="C23" s="127" t="s">
        <v>112</v>
      </c>
      <c r="D23" s="95">
        <v>10</v>
      </c>
      <c r="E23" s="96">
        <v>20</v>
      </c>
      <c r="F23" s="96"/>
      <c r="G23" s="96"/>
      <c r="H23" s="96"/>
      <c r="I23" s="96"/>
      <c r="J23" s="96"/>
      <c r="K23" s="39"/>
      <c r="L23" s="39">
        <f t="shared" si="4"/>
        <v>30</v>
      </c>
      <c r="M23" s="132">
        <v>2</v>
      </c>
      <c r="N23" s="104" t="s">
        <v>4</v>
      </c>
      <c r="O23" s="95"/>
      <c r="P23" s="96"/>
      <c r="Q23" s="96"/>
      <c r="R23" s="96"/>
      <c r="S23" s="96"/>
      <c r="T23" s="96"/>
      <c r="U23" s="96"/>
      <c r="V23" s="39"/>
      <c r="W23" s="39"/>
      <c r="X23" s="107"/>
      <c r="Y23" s="104"/>
      <c r="Z23" s="150">
        <f t="shared" si="5"/>
        <v>30</v>
      </c>
      <c r="AA23" s="41">
        <f t="shared" si="6"/>
        <v>2</v>
      </c>
    </row>
    <row r="24" spans="1:27" s="98" customFormat="1" ht="20.100000000000001" customHeight="1">
      <c r="A24" s="211">
        <v>10</v>
      </c>
      <c r="B24" s="213" t="s">
        <v>84</v>
      </c>
      <c r="C24" s="127" t="s">
        <v>114</v>
      </c>
      <c r="D24" s="95">
        <v>15</v>
      </c>
      <c r="E24" s="96">
        <v>15</v>
      </c>
      <c r="F24" s="96"/>
      <c r="G24" s="96"/>
      <c r="H24" s="96"/>
      <c r="I24" s="96"/>
      <c r="J24" s="96"/>
      <c r="K24" s="39"/>
      <c r="L24" s="160">
        <f t="shared" ref="L24" si="7">SUM(D24:K24)</f>
        <v>30</v>
      </c>
      <c r="M24" s="163">
        <v>3</v>
      </c>
      <c r="N24" s="175" t="s">
        <v>3</v>
      </c>
      <c r="O24" s="95"/>
      <c r="P24" s="96"/>
      <c r="Q24" s="96"/>
      <c r="R24" s="96"/>
      <c r="S24" s="96"/>
      <c r="T24" s="96"/>
      <c r="U24" s="96"/>
      <c r="V24" s="38"/>
      <c r="W24" s="215">
        <f>SUM(O25:V25)</f>
        <v>40</v>
      </c>
      <c r="X24" s="172">
        <v>2</v>
      </c>
      <c r="Y24" s="175" t="s">
        <v>4</v>
      </c>
      <c r="Z24" s="210">
        <v>70</v>
      </c>
      <c r="AA24" s="154">
        <v>5</v>
      </c>
    </row>
    <row r="25" spans="1:27" s="98" customFormat="1" ht="20.100000000000001" customHeight="1">
      <c r="A25" s="212"/>
      <c r="B25" s="214"/>
      <c r="C25" s="127" t="s">
        <v>121</v>
      </c>
      <c r="D25" s="95"/>
      <c r="E25" s="96"/>
      <c r="F25" s="96"/>
      <c r="G25" s="96"/>
      <c r="H25" s="96"/>
      <c r="I25" s="96"/>
      <c r="J25" s="96"/>
      <c r="K25" s="39"/>
      <c r="L25" s="206"/>
      <c r="M25" s="207"/>
      <c r="N25" s="208"/>
      <c r="O25" s="95"/>
      <c r="P25" s="96"/>
      <c r="Q25" s="96"/>
      <c r="R25" s="96"/>
      <c r="S25" s="96"/>
      <c r="T25" s="96">
        <v>40</v>
      </c>
      <c r="U25" s="96"/>
      <c r="V25" s="38"/>
      <c r="W25" s="216"/>
      <c r="X25" s="207"/>
      <c r="Y25" s="208"/>
      <c r="Z25" s="209"/>
      <c r="AA25" s="203"/>
    </row>
    <row r="26" spans="1:27" s="97" customFormat="1" ht="20.100000000000001" customHeight="1">
      <c r="A26" s="152">
        <v>11</v>
      </c>
      <c r="B26" s="138" t="s">
        <v>85</v>
      </c>
      <c r="C26" s="127" t="s">
        <v>110</v>
      </c>
      <c r="D26" s="95"/>
      <c r="E26" s="96"/>
      <c r="F26" s="96"/>
      <c r="G26" s="96"/>
      <c r="H26" s="96"/>
      <c r="I26" s="96"/>
      <c r="J26" s="96"/>
      <c r="K26" s="39"/>
      <c r="L26" s="39"/>
      <c r="M26" s="107"/>
      <c r="N26" s="104"/>
      <c r="O26" s="95">
        <v>15</v>
      </c>
      <c r="P26" s="96">
        <v>15</v>
      </c>
      <c r="Q26" s="96"/>
      <c r="R26" s="96"/>
      <c r="S26" s="96"/>
      <c r="T26" s="96"/>
      <c r="U26" s="96"/>
      <c r="V26" s="38"/>
      <c r="W26" s="93">
        <f>SUM(O26:V26)</f>
        <v>30</v>
      </c>
      <c r="X26" s="107">
        <v>2</v>
      </c>
      <c r="Y26" s="104" t="s">
        <v>3</v>
      </c>
      <c r="Z26" s="40">
        <f t="shared" ref="Z26" si="8">SUM(D26:K26)+SUM(O26:V26)</f>
        <v>30</v>
      </c>
      <c r="AA26" s="41">
        <f t="shared" ref="AA26:AA29" si="9">SUM(M26,X26)</f>
        <v>2</v>
      </c>
    </row>
    <row r="27" spans="1:27" s="97" customFormat="1" ht="20.100000000000001" customHeight="1">
      <c r="A27" s="153">
        <v>12</v>
      </c>
      <c r="B27" s="138" t="s">
        <v>86</v>
      </c>
      <c r="C27" s="115" t="s">
        <v>109</v>
      </c>
      <c r="D27" s="95">
        <v>15</v>
      </c>
      <c r="E27" s="96">
        <v>15</v>
      </c>
      <c r="F27" s="96"/>
      <c r="G27" s="96"/>
      <c r="H27" s="96"/>
      <c r="I27" s="96"/>
      <c r="J27" s="96"/>
      <c r="K27" s="82"/>
      <c r="L27" s="39">
        <f>SUM(D27:K27)</f>
        <v>30</v>
      </c>
      <c r="M27" s="107">
        <v>2</v>
      </c>
      <c r="N27" s="104" t="s">
        <v>4</v>
      </c>
      <c r="O27" s="95"/>
      <c r="P27" s="96"/>
      <c r="Q27" s="96"/>
      <c r="R27" s="96"/>
      <c r="S27" s="96"/>
      <c r="T27" s="96"/>
      <c r="U27" s="96"/>
      <c r="V27" s="82"/>
      <c r="W27" s="82"/>
      <c r="X27" s="107"/>
      <c r="Y27" s="104"/>
      <c r="Z27" s="40">
        <f t="shared" ref="Z27:Z29" si="10">SUM(D27:K27)+SUM(O27:V27)</f>
        <v>30</v>
      </c>
      <c r="AA27" s="41">
        <f t="shared" si="9"/>
        <v>2</v>
      </c>
    </row>
    <row r="28" spans="1:27" s="97" customFormat="1" ht="20.100000000000001" customHeight="1">
      <c r="A28" s="125"/>
      <c r="B28" s="85" t="s">
        <v>87</v>
      </c>
      <c r="C28" s="129"/>
      <c r="D28" s="120"/>
      <c r="E28" s="121"/>
      <c r="F28" s="121"/>
      <c r="G28" s="121"/>
      <c r="H28" s="121"/>
      <c r="I28" s="121"/>
      <c r="J28" s="121"/>
      <c r="K28" s="86"/>
      <c r="L28" s="86"/>
      <c r="M28" s="122"/>
      <c r="N28" s="123"/>
      <c r="O28" s="120"/>
      <c r="P28" s="121"/>
      <c r="Q28" s="121"/>
      <c r="R28" s="121"/>
      <c r="S28" s="121"/>
      <c r="T28" s="121"/>
      <c r="U28" s="121"/>
      <c r="V28" s="86"/>
      <c r="W28" s="86"/>
      <c r="X28" s="122"/>
      <c r="Y28" s="123"/>
      <c r="Z28" s="124"/>
      <c r="AA28" s="125"/>
    </row>
    <row r="29" spans="1:27" s="97" customFormat="1" ht="20.100000000000001" customHeight="1">
      <c r="A29" s="41">
        <v>13</v>
      </c>
      <c r="B29" s="114" t="s">
        <v>88</v>
      </c>
      <c r="C29" s="115" t="s">
        <v>115</v>
      </c>
      <c r="D29" s="95">
        <v>10</v>
      </c>
      <c r="E29" s="96"/>
      <c r="F29" s="96">
        <v>20</v>
      </c>
      <c r="G29" s="96"/>
      <c r="H29" s="96"/>
      <c r="I29" s="96"/>
      <c r="J29" s="96"/>
      <c r="K29" s="39"/>
      <c r="L29" s="39">
        <f>SUM(D29:K29)</f>
        <v>30</v>
      </c>
      <c r="M29" s="107">
        <v>2</v>
      </c>
      <c r="N29" s="104" t="s">
        <v>4</v>
      </c>
      <c r="O29" s="95"/>
      <c r="P29" s="96"/>
      <c r="Q29" s="96"/>
      <c r="R29" s="96"/>
      <c r="S29" s="96"/>
      <c r="T29" s="96"/>
      <c r="U29" s="96"/>
      <c r="V29" s="39"/>
      <c r="W29" s="82"/>
      <c r="X29" s="107"/>
      <c r="Y29" s="104"/>
      <c r="Z29" s="40">
        <f t="shared" si="10"/>
        <v>30</v>
      </c>
      <c r="AA29" s="41">
        <f t="shared" si="9"/>
        <v>2</v>
      </c>
    </row>
    <row r="30" spans="1:27" s="97" customFormat="1" ht="20.100000000000001" customHeight="1">
      <c r="A30" s="88">
        <v>14</v>
      </c>
      <c r="B30" s="114" t="s">
        <v>89</v>
      </c>
      <c r="C30" s="115" t="s">
        <v>116</v>
      </c>
      <c r="D30" s="95">
        <v>15</v>
      </c>
      <c r="E30" s="96"/>
      <c r="F30" s="96"/>
      <c r="G30" s="96"/>
      <c r="H30" s="96"/>
      <c r="I30" s="96"/>
      <c r="J30" s="96"/>
      <c r="K30" s="39"/>
      <c r="L30" s="39">
        <f>SUM(D30:K30)</f>
        <v>15</v>
      </c>
      <c r="M30" s="107">
        <v>1</v>
      </c>
      <c r="N30" s="104" t="s">
        <v>4</v>
      </c>
      <c r="O30" s="95"/>
      <c r="P30" s="96"/>
      <c r="Q30" s="96"/>
      <c r="R30" s="96"/>
      <c r="S30" s="96"/>
      <c r="T30" s="96"/>
      <c r="U30" s="96"/>
      <c r="V30" s="39"/>
      <c r="W30" s="87"/>
      <c r="X30" s="107"/>
      <c r="Y30" s="104"/>
      <c r="Z30" s="88">
        <f>SUM(D30:K30,O30:V30)</f>
        <v>15</v>
      </c>
      <c r="AA30" s="88">
        <f>SUM(M30,X30)</f>
        <v>1</v>
      </c>
    </row>
    <row r="31" spans="1:27" s="97" customFormat="1" ht="20.100000000000001" customHeight="1">
      <c r="A31" s="145">
        <v>15</v>
      </c>
      <c r="B31" s="114" t="s">
        <v>90</v>
      </c>
      <c r="C31" s="115" t="s">
        <v>120</v>
      </c>
      <c r="D31" s="95">
        <v>20</v>
      </c>
      <c r="E31" s="96"/>
      <c r="F31" s="96"/>
      <c r="G31" s="96"/>
      <c r="H31" s="96"/>
      <c r="I31" s="96"/>
      <c r="J31" s="96"/>
      <c r="K31" s="82"/>
      <c r="L31" s="39">
        <f>SUM(D31:K31)</f>
        <v>20</v>
      </c>
      <c r="M31" s="107">
        <v>1</v>
      </c>
      <c r="N31" s="104" t="s">
        <v>4</v>
      </c>
      <c r="O31" s="101"/>
      <c r="P31" s="102"/>
      <c r="Q31" s="102"/>
      <c r="R31" s="102"/>
      <c r="S31" s="102"/>
      <c r="T31" s="102"/>
      <c r="U31" s="102"/>
      <c r="V31" s="82"/>
      <c r="W31" s="82"/>
      <c r="X31" s="107"/>
      <c r="Y31" s="104"/>
      <c r="Z31" s="88">
        <f>SUM(D31:K31,O31:V31)</f>
        <v>20</v>
      </c>
      <c r="AA31" s="88">
        <f>SUM(M31,X31)</f>
        <v>1</v>
      </c>
    </row>
    <row r="32" spans="1:27" s="97" customFormat="1" ht="20.100000000000001" customHeight="1">
      <c r="A32" s="41">
        <v>16</v>
      </c>
      <c r="B32" s="114" t="s">
        <v>91</v>
      </c>
      <c r="C32" s="115" t="s">
        <v>117</v>
      </c>
      <c r="D32" s="95">
        <v>15</v>
      </c>
      <c r="E32" s="96"/>
      <c r="F32" s="96"/>
      <c r="G32" s="96"/>
      <c r="H32" s="96"/>
      <c r="I32" s="96"/>
      <c r="J32" s="96"/>
      <c r="K32" s="39"/>
      <c r="L32" s="39">
        <f>SUM(D32:K32)</f>
        <v>15</v>
      </c>
      <c r="M32" s="107">
        <v>1</v>
      </c>
      <c r="N32" s="104" t="s">
        <v>4</v>
      </c>
      <c r="O32" s="95"/>
      <c r="P32" s="96"/>
      <c r="Q32" s="96"/>
      <c r="R32" s="96"/>
      <c r="S32" s="96"/>
      <c r="T32" s="96"/>
      <c r="U32" s="96"/>
      <c r="V32" s="39"/>
      <c r="W32" s="82"/>
      <c r="X32" s="107"/>
      <c r="Y32" s="104"/>
      <c r="Z32" s="40">
        <f t="shared" ref="Z32" si="11">SUM(D32:K32)+SUM(O32:V32)</f>
        <v>15</v>
      </c>
      <c r="AA32" s="41">
        <f t="shared" ref="AA32" si="12">SUM(M32,X32)</f>
        <v>1</v>
      </c>
    </row>
    <row r="33" spans="1:32" s="97" customFormat="1" ht="20.100000000000001" customHeight="1" thickBot="1">
      <c r="A33" s="145">
        <v>17</v>
      </c>
      <c r="B33" s="114" t="s">
        <v>92</v>
      </c>
      <c r="C33" s="115"/>
      <c r="D33" s="95"/>
      <c r="E33" s="96"/>
      <c r="F33" s="96"/>
      <c r="G33" s="96"/>
      <c r="H33" s="96"/>
      <c r="I33" s="96"/>
      <c r="J33" s="96"/>
      <c r="K33" s="82"/>
      <c r="L33" s="39"/>
      <c r="M33" s="107"/>
      <c r="N33" s="104"/>
      <c r="O33" s="101"/>
      <c r="P33" s="102"/>
      <c r="Q33" s="102"/>
      <c r="R33" s="102"/>
      <c r="S33" s="102"/>
      <c r="T33" s="102"/>
      <c r="U33" s="102"/>
      <c r="V33" s="82"/>
      <c r="W33" s="82"/>
      <c r="X33" s="107">
        <v>20</v>
      </c>
      <c r="Y33" s="104"/>
      <c r="Z33" s="88"/>
      <c r="AA33" s="88">
        <f>SUM(M33,X33)</f>
        <v>20</v>
      </c>
    </row>
    <row r="34" spans="1:32" s="97" customFormat="1" ht="20.100000000000001" customHeight="1" thickBot="1">
      <c r="A34" s="41"/>
      <c r="B34" s="58" t="s">
        <v>5</v>
      </c>
      <c r="C34" s="58"/>
      <c r="D34" s="51">
        <f>SUM(D13:D33)</f>
        <v>155</v>
      </c>
      <c r="E34" s="51">
        <f t="shared" ref="E34:M34" si="13">SUM(E13:E33)</f>
        <v>145</v>
      </c>
      <c r="F34" s="51">
        <f t="shared" si="13"/>
        <v>20</v>
      </c>
      <c r="G34" s="51">
        <f t="shared" si="13"/>
        <v>0</v>
      </c>
      <c r="H34" s="51">
        <f t="shared" si="13"/>
        <v>0</v>
      </c>
      <c r="I34" s="51">
        <f t="shared" si="13"/>
        <v>120</v>
      </c>
      <c r="J34" s="51">
        <f t="shared" si="13"/>
        <v>0</v>
      </c>
      <c r="K34" s="51">
        <f t="shared" si="13"/>
        <v>0</v>
      </c>
      <c r="L34" s="51">
        <f t="shared" si="13"/>
        <v>440</v>
      </c>
      <c r="M34" s="51">
        <f t="shared" si="13"/>
        <v>30</v>
      </c>
      <c r="N34" s="92"/>
      <c r="O34" s="51">
        <f>SUM(O13:O33)</f>
        <v>50</v>
      </c>
      <c r="P34" s="51">
        <f t="shared" ref="P34:X34" si="14">SUM(P13:P33)</f>
        <v>40</v>
      </c>
      <c r="Q34" s="51">
        <f t="shared" si="14"/>
        <v>0</v>
      </c>
      <c r="R34" s="51">
        <f t="shared" si="14"/>
        <v>0</v>
      </c>
      <c r="S34" s="51">
        <f t="shared" si="14"/>
        <v>0</v>
      </c>
      <c r="T34" s="51">
        <f t="shared" si="14"/>
        <v>80</v>
      </c>
      <c r="U34" s="51">
        <f t="shared" si="14"/>
        <v>0</v>
      </c>
      <c r="V34" s="51">
        <f t="shared" si="14"/>
        <v>0</v>
      </c>
      <c r="W34" s="51">
        <f t="shared" si="14"/>
        <v>170</v>
      </c>
      <c r="X34" s="51">
        <f t="shared" si="14"/>
        <v>30</v>
      </c>
      <c r="Y34" s="51"/>
      <c r="Z34" s="52">
        <f>SUM(Z13:Z33)</f>
        <v>610</v>
      </c>
      <c r="AA34" s="53">
        <f>SUM(M34,X34)</f>
        <v>60</v>
      </c>
    </row>
    <row r="35" spans="1:32" s="97" customFormat="1" ht="20.100000000000001" customHeight="1" thickBot="1">
      <c r="A35" s="41"/>
      <c r="B35" s="54" t="s">
        <v>1</v>
      </c>
      <c r="C35" s="54"/>
      <c r="D35" s="187">
        <f>SUM(D34:K34)</f>
        <v>440</v>
      </c>
      <c r="E35" s="188"/>
      <c r="F35" s="188"/>
      <c r="G35" s="188"/>
      <c r="H35" s="188"/>
      <c r="I35" s="188"/>
      <c r="J35" s="188"/>
      <c r="K35" s="189"/>
      <c r="L35" s="55"/>
      <c r="M35" s="56"/>
      <c r="N35" s="57"/>
      <c r="O35" s="187">
        <f>SUM(O34:V34)</f>
        <v>170</v>
      </c>
      <c r="P35" s="188"/>
      <c r="Q35" s="188"/>
      <c r="R35" s="188"/>
      <c r="S35" s="188"/>
      <c r="T35" s="188"/>
      <c r="U35" s="188"/>
      <c r="V35" s="189"/>
      <c r="W35" s="51"/>
      <c r="X35" s="51"/>
      <c r="Y35" s="51"/>
      <c r="Z35" s="52">
        <f>SUM(D35:K35)+SUM(O35:V35)</f>
        <v>610</v>
      </c>
      <c r="AA35" s="53"/>
    </row>
    <row r="36" spans="1:32" s="97" customFormat="1" ht="20.100000000000001" customHeight="1" thickBot="1">
      <c r="A36" s="73"/>
      <c r="B36" s="58" t="s">
        <v>35</v>
      </c>
      <c r="C36" s="58"/>
      <c r="D36" s="187">
        <f>D35-K34</f>
        <v>440</v>
      </c>
      <c r="E36" s="188"/>
      <c r="F36" s="188"/>
      <c r="G36" s="188"/>
      <c r="H36" s="188"/>
      <c r="I36" s="188"/>
      <c r="J36" s="188"/>
      <c r="K36" s="189"/>
      <c r="L36" s="51"/>
      <c r="M36" s="51"/>
      <c r="N36" s="51"/>
      <c r="O36" s="187">
        <f>O35-V34</f>
        <v>170</v>
      </c>
      <c r="P36" s="188"/>
      <c r="Q36" s="188"/>
      <c r="R36" s="188"/>
      <c r="S36" s="188"/>
      <c r="T36" s="188"/>
      <c r="U36" s="188"/>
      <c r="V36" s="189"/>
      <c r="W36" s="51"/>
      <c r="X36" s="51"/>
      <c r="Y36" s="51"/>
      <c r="Z36" s="52">
        <f>SUM(D36:K36)+SUM(O36:V36)</f>
        <v>610</v>
      </c>
      <c r="AA36" s="53"/>
    </row>
    <row r="37" spans="1:32" s="97" customFormat="1" ht="20.100000000000001" customHeight="1" thickBot="1">
      <c r="A37" s="65"/>
      <c r="B37" s="62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4"/>
      <c r="AA37" s="65"/>
    </row>
    <row r="38" spans="1:32" s="97" customFormat="1" ht="20.100000000000001" customHeight="1">
      <c r="A38" s="71"/>
      <c r="B38" s="134" t="s">
        <v>43</v>
      </c>
      <c r="C38" s="135" t="s">
        <v>103</v>
      </c>
      <c r="D38" s="76"/>
      <c r="E38" s="67"/>
      <c r="F38" s="67"/>
      <c r="G38" s="67"/>
      <c r="H38" s="67"/>
      <c r="I38" s="67"/>
      <c r="J38" s="67">
        <v>30</v>
      </c>
      <c r="K38" s="67"/>
      <c r="L38" s="67">
        <f>J38</f>
        <v>30</v>
      </c>
      <c r="M38" s="68"/>
      <c r="N38" s="69" t="s">
        <v>52</v>
      </c>
      <c r="O38" s="70"/>
      <c r="P38" s="67"/>
      <c r="Q38" s="67"/>
      <c r="R38" s="67"/>
      <c r="S38" s="67"/>
      <c r="T38" s="67"/>
      <c r="U38" s="67"/>
      <c r="V38" s="67"/>
      <c r="W38" s="67"/>
      <c r="X38" s="68"/>
      <c r="Y38" s="79"/>
      <c r="Z38" s="66">
        <f>J38</f>
        <v>30</v>
      </c>
      <c r="AA38" s="71"/>
    </row>
    <row r="39" spans="1:32" s="97" customFormat="1" ht="20.100000000000001" customHeight="1" thickBot="1">
      <c r="A39" s="73"/>
      <c r="B39" s="75"/>
      <c r="C39" s="78"/>
      <c r="D39" s="59"/>
      <c r="E39" s="48"/>
      <c r="F39" s="48"/>
      <c r="G39" s="48"/>
      <c r="H39" s="48"/>
      <c r="I39" s="48"/>
      <c r="J39" s="48"/>
      <c r="K39" s="48"/>
      <c r="L39" s="48"/>
      <c r="M39" s="49"/>
      <c r="N39" s="72"/>
      <c r="O39" s="50"/>
      <c r="P39" s="48"/>
      <c r="Q39" s="48"/>
      <c r="R39" s="48"/>
      <c r="S39" s="48"/>
      <c r="T39" s="48"/>
      <c r="U39" s="48"/>
      <c r="V39" s="48"/>
      <c r="W39" s="48"/>
      <c r="X39" s="49"/>
      <c r="Y39" s="80"/>
      <c r="Z39" s="60"/>
      <c r="AA39" s="73"/>
    </row>
    <row r="40" spans="1:32" s="100" customFormat="1" ht="25.5">
      <c r="A40" s="148"/>
      <c r="B40" s="116" t="s">
        <v>6</v>
      </c>
      <c r="C40" s="116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4"/>
      <c r="AB40" s="94"/>
      <c r="AC40" s="94"/>
      <c r="AD40" s="94"/>
      <c r="AE40" s="94"/>
      <c r="AF40" s="94"/>
    </row>
    <row r="41" spans="1:32" s="100" customFormat="1">
      <c r="A41" s="148"/>
      <c r="B41" s="117"/>
      <c r="C41" s="117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</row>
    <row r="42" spans="1:32" s="100" customFormat="1">
      <c r="A42" s="148"/>
      <c r="B42" s="117"/>
      <c r="C42" s="117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</row>
    <row r="43" spans="1:32" s="100" customFormat="1">
      <c r="A43" s="148"/>
      <c r="B43" s="117"/>
      <c r="C43" s="117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</row>
    <row r="44" spans="1:32" s="100" customFormat="1">
      <c r="A44" s="148"/>
      <c r="B44" s="117" t="s">
        <v>39</v>
      </c>
      <c r="C44" s="117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</row>
    <row r="45" spans="1:32" s="100" customFormat="1">
      <c r="A45" s="148"/>
      <c r="B45" s="117"/>
      <c r="C45" s="117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</row>
    <row r="46" spans="1:32" s="100" customFormat="1">
      <c r="A46" s="148"/>
      <c r="B46" s="117"/>
      <c r="C46" s="117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</row>
    <row r="47" spans="1:32" s="100" customFormat="1">
      <c r="A47" s="148"/>
      <c r="B47" s="117"/>
      <c r="C47" s="117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</row>
    <row r="48" spans="1:32" s="100" customFormat="1">
      <c r="A48" s="148"/>
      <c r="B48" s="117"/>
      <c r="C48" s="117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</row>
    <row r="49" spans="1:32" s="100" customFormat="1">
      <c r="A49" s="148"/>
      <c r="B49" s="117"/>
      <c r="C49" s="117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</row>
    <row r="50" spans="1:32" s="100" customFormat="1">
      <c r="A50" s="148"/>
      <c r="B50" s="117"/>
      <c r="C50" s="117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</row>
    <row r="51" spans="1:32" s="100" customFormat="1">
      <c r="A51" s="148"/>
      <c r="B51" s="117"/>
      <c r="C51" s="117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</row>
    <row r="52" spans="1:32" s="100" customFormat="1">
      <c r="A52" s="148"/>
      <c r="B52" s="117"/>
      <c r="C52" s="117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</row>
    <row r="53" spans="1:32" s="100" customFormat="1">
      <c r="A53" s="148"/>
      <c r="B53" s="117"/>
      <c r="C53" s="117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</row>
    <row r="54" spans="1:32" s="100" customFormat="1">
      <c r="A54" s="148"/>
      <c r="B54" s="117"/>
      <c r="C54" s="117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</row>
    <row r="55" spans="1:32" s="100" customFormat="1">
      <c r="A55" s="148"/>
      <c r="B55" s="117"/>
      <c r="C55" s="117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94"/>
    </row>
    <row r="56" spans="1:32" s="100" customFormat="1">
      <c r="A56" s="148"/>
      <c r="B56" s="117"/>
      <c r="C56" s="117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4"/>
      <c r="AB56" s="94"/>
      <c r="AC56" s="94"/>
      <c r="AD56" s="94"/>
      <c r="AE56" s="94"/>
      <c r="AF56" s="94"/>
    </row>
    <row r="57" spans="1:32" s="100" customFormat="1">
      <c r="A57" s="148"/>
      <c r="B57" s="117"/>
      <c r="C57" s="117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4"/>
      <c r="AB57" s="94"/>
      <c r="AC57" s="94"/>
      <c r="AD57" s="94"/>
      <c r="AE57" s="94"/>
      <c r="AF57" s="94"/>
    </row>
    <row r="58" spans="1:32" s="100" customFormat="1">
      <c r="A58" s="148"/>
      <c r="B58" s="117"/>
      <c r="C58" s="117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4"/>
      <c r="AB58" s="94"/>
      <c r="AC58" s="94"/>
      <c r="AD58" s="94"/>
      <c r="AE58" s="94"/>
      <c r="AF58" s="94"/>
    </row>
    <row r="59" spans="1:32" s="100" customFormat="1">
      <c r="A59" s="148"/>
      <c r="B59" s="117"/>
      <c r="C59" s="117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4"/>
      <c r="AB59" s="94"/>
      <c r="AC59" s="94"/>
      <c r="AD59" s="94"/>
      <c r="AE59" s="94"/>
      <c r="AF59" s="94"/>
    </row>
    <row r="60" spans="1:32" s="100" customFormat="1">
      <c r="A60" s="148"/>
      <c r="B60" s="117"/>
      <c r="C60" s="117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94"/>
    </row>
    <row r="61" spans="1:32" s="100" customFormat="1">
      <c r="A61" s="148"/>
      <c r="B61" s="117"/>
      <c r="C61" s="117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  <c r="AA61" s="94"/>
      <c r="AB61" s="94"/>
      <c r="AC61" s="94"/>
      <c r="AD61" s="94"/>
      <c r="AE61" s="94"/>
      <c r="AF61" s="94"/>
    </row>
    <row r="62" spans="1:32" s="100" customFormat="1">
      <c r="A62" s="148"/>
      <c r="B62" s="117"/>
      <c r="C62" s="117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94"/>
      <c r="AD62" s="94"/>
      <c r="AE62" s="94"/>
      <c r="AF62" s="94"/>
    </row>
    <row r="63" spans="1:32" s="100" customFormat="1">
      <c r="A63" s="148"/>
      <c r="B63" s="117"/>
      <c r="C63" s="117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94"/>
      <c r="AD63" s="94"/>
      <c r="AE63" s="94"/>
      <c r="AF63" s="94"/>
    </row>
    <row r="64" spans="1:32" s="100" customFormat="1">
      <c r="A64" s="148"/>
      <c r="B64" s="117"/>
      <c r="C64" s="117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  <c r="AA64" s="94"/>
      <c r="AB64" s="94"/>
      <c r="AC64" s="94"/>
      <c r="AD64" s="94"/>
      <c r="AE64" s="94"/>
      <c r="AF64" s="94"/>
    </row>
    <row r="65" spans="1:32" s="100" customFormat="1">
      <c r="A65" s="148"/>
      <c r="B65" s="117"/>
      <c r="C65" s="117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4"/>
      <c r="Z65" s="94"/>
      <c r="AA65" s="94"/>
      <c r="AB65" s="94"/>
      <c r="AC65" s="94"/>
      <c r="AD65" s="94"/>
      <c r="AE65" s="94"/>
      <c r="AF65" s="94"/>
    </row>
    <row r="66" spans="1:32" s="100" customFormat="1">
      <c r="A66" s="148"/>
      <c r="B66" s="117"/>
      <c r="C66" s="117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4"/>
      <c r="Z66" s="94"/>
      <c r="AA66" s="94"/>
      <c r="AB66" s="94"/>
      <c r="AC66" s="94"/>
      <c r="AD66" s="94"/>
      <c r="AE66" s="94"/>
      <c r="AF66" s="94"/>
    </row>
    <row r="67" spans="1:32" s="100" customFormat="1">
      <c r="A67" s="148"/>
      <c r="B67" s="117"/>
      <c r="C67" s="117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4"/>
      <c r="Z67" s="94"/>
      <c r="AA67" s="94"/>
      <c r="AB67" s="94"/>
      <c r="AC67" s="94"/>
      <c r="AD67" s="94"/>
      <c r="AE67" s="94"/>
      <c r="AF67" s="94"/>
    </row>
    <row r="68" spans="1:32" s="100" customFormat="1">
      <c r="A68" s="148"/>
      <c r="B68" s="117"/>
      <c r="C68" s="117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94"/>
      <c r="AB68" s="94"/>
      <c r="AC68" s="94"/>
      <c r="AD68" s="94"/>
      <c r="AE68" s="94"/>
      <c r="AF68" s="94"/>
    </row>
    <row r="69" spans="1:32" s="100" customFormat="1">
      <c r="A69" s="148"/>
      <c r="B69" s="117"/>
      <c r="C69" s="117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4"/>
      <c r="Z69" s="94"/>
      <c r="AA69" s="94"/>
      <c r="AB69" s="94"/>
      <c r="AC69" s="94"/>
      <c r="AD69" s="94"/>
      <c r="AE69" s="94"/>
      <c r="AF69" s="94"/>
    </row>
    <row r="70" spans="1:32" s="100" customFormat="1">
      <c r="A70" s="148"/>
      <c r="B70" s="117"/>
      <c r="C70" s="117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4"/>
      <c r="Z70" s="94"/>
      <c r="AA70" s="94"/>
      <c r="AB70" s="94"/>
      <c r="AC70" s="94"/>
      <c r="AD70" s="94"/>
      <c r="AE70" s="94"/>
      <c r="AF70" s="94"/>
    </row>
    <row r="71" spans="1:32" s="100" customFormat="1">
      <c r="A71" s="148"/>
      <c r="B71" s="117"/>
      <c r="C71" s="117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4"/>
      <c r="Z71" s="94"/>
      <c r="AA71" s="94"/>
      <c r="AB71" s="94"/>
      <c r="AC71" s="94"/>
      <c r="AD71" s="94"/>
      <c r="AE71" s="94"/>
      <c r="AF71" s="94"/>
    </row>
    <row r="72" spans="1:32" s="100" customFormat="1">
      <c r="A72" s="148"/>
      <c r="B72" s="117"/>
      <c r="C72" s="117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94"/>
      <c r="AA72" s="94"/>
      <c r="AB72" s="94"/>
      <c r="AC72" s="94"/>
      <c r="AD72" s="94"/>
      <c r="AE72" s="94"/>
      <c r="AF72" s="94"/>
    </row>
    <row r="73" spans="1:32" s="100" customFormat="1">
      <c r="A73" s="148"/>
      <c r="B73" s="117"/>
      <c r="C73" s="117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94"/>
      <c r="AC73" s="94"/>
      <c r="AD73" s="94"/>
      <c r="AE73" s="94"/>
      <c r="AF73" s="94"/>
    </row>
    <row r="74" spans="1:32" s="100" customFormat="1">
      <c r="A74" s="148"/>
      <c r="B74" s="117"/>
      <c r="C74" s="117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4"/>
      <c r="AF74" s="94"/>
    </row>
    <row r="75" spans="1:32" s="100" customFormat="1">
      <c r="A75" s="148"/>
      <c r="B75" s="117"/>
      <c r="C75" s="117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4"/>
      <c r="X75" s="94"/>
      <c r="Y75" s="94"/>
      <c r="Z75" s="94"/>
      <c r="AA75" s="94"/>
      <c r="AB75" s="94"/>
      <c r="AC75" s="94"/>
      <c r="AD75" s="94"/>
      <c r="AE75" s="94"/>
      <c r="AF75" s="94"/>
    </row>
    <row r="76" spans="1:32" s="100" customFormat="1">
      <c r="A76" s="148"/>
      <c r="B76" s="117"/>
      <c r="C76" s="117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4"/>
    </row>
    <row r="77" spans="1:32" s="100" customFormat="1">
      <c r="A77" s="148"/>
      <c r="B77" s="117"/>
      <c r="C77" s="117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4"/>
      <c r="Z77" s="94"/>
      <c r="AA77" s="94"/>
      <c r="AB77" s="94"/>
      <c r="AC77" s="94"/>
      <c r="AD77" s="94"/>
      <c r="AE77" s="94"/>
      <c r="AF77" s="94"/>
    </row>
    <row r="78" spans="1:32" s="100" customFormat="1">
      <c r="A78" s="148"/>
      <c r="B78" s="117"/>
      <c r="C78" s="117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4"/>
      <c r="Z78" s="94"/>
      <c r="AA78" s="94"/>
      <c r="AB78" s="94"/>
      <c r="AC78" s="94"/>
      <c r="AD78" s="94"/>
      <c r="AE78" s="94"/>
      <c r="AF78" s="94"/>
    </row>
    <row r="79" spans="1:32" s="100" customFormat="1">
      <c r="A79" s="148"/>
      <c r="B79" s="117"/>
      <c r="C79" s="117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</row>
    <row r="80" spans="1:32" s="100" customFormat="1">
      <c r="A80" s="148"/>
      <c r="B80" s="117"/>
      <c r="C80" s="117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4"/>
      <c r="X80" s="94"/>
      <c r="Y80" s="94"/>
      <c r="Z80" s="94"/>
      <c r="AA80" s="94"/>
      <c r="AB80" s="94"/>
      <c r="AC80" s="94"/>
      <c r="AD80" s="94"/>
      <c r="AE80" s="94"/>
      <c r="AF80" s="94"/>
    </row>
    <row r="81" spans="1:32" s="100" customFormat="1">
      <c r="A81" s="148"/>
      <c r="B81" s="117"/>
      <c r="C81" s="117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94"/>
      <c r="Z81" s="94"/>
      <c r="AA81" s="94"/>
      <c r="AB81" s="94"/>
      <c r="AC81" s="94"/>
      <c r="AD81" s="94"/>
      <c r="AE81" s="94"/>
      <c r="AF81" s="94"/>
    </row>
    <row r="82" spans="1:32" s="100" customFormat="1">
      <c r="A82" s="148"/>
      <c r="B82" s="117"/>
      <c r="C82" s="117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4"/>
      <c r="V82" s="94"/>
      <c r="W82" s="94"/>
      <c r="X82" s="94"/>
      <c r="Y82" s="94"/>
      <c r="Z82" s="94"/>
      <c r="AA82" s="94"/>
      <c r="AB82" s="94"/>
      <c r="AC82" s="94"/>
      <c r="AD82" s="94"/>
      <c r="AE82" s="94"/>
      <c r="AF82" s="94"/>
    </row>
    <row r="83" spans="1:32" s="100" customFormat="1">
      <c r="A83" s="148"/>
      <c r="B83" s="117"/>
      <c r="C83" s="117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4"/>
      <c r="V83" s="94"/>
      <c r="W83" s="94"/>
      <c r="X83" s="94"/>
      <c r="Y83" s="94"/>
      <c r="Z83" s="94"/>
      <c r="AA83" s="94"/>
      <c r="AB83" s="94"/>
      <c r="AC83" s="94"/>
      <c r="AD83" s="94"/>
      <c r="AE83" s="94"/>
      <c r="AF83" s="94"/>
    </row>
    <row r="84" spans="1:32" s="100" customFormat="1">
      <c r="A84" s="148"/>
      <c r="B84" s="117"/>
      <c r="C84" s="117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4"/>
      <c r="U84" s="94"/>
      <c r="V84" s="94"/>
      <c r="W84" s="94"/>
      <c r="X84" s="94"/>
      <c r="Y84" s="94"/>
      <c r="Z84" s="94"/>
      <c r="AA84" s="94"/>
      <c r="AB84" s="94"/>
      <c r="AC84" s="94"/>
      <c r="AD84" s="94"/>
      <c r="AE84" s="94"/>
      <c r="AF84" s="94"/>
    </row>
    <row r="85" spans="1:32" s="100" customFormat="1">
      <c r="A85" s="148"/>
      <c r="B85" s="117"/>
      <c r="C85" s="117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94"/>
      <c r="W85" s="94"/>
      <c r="X85" s="94"/>
      <c r="Y85" s="94"/>
      <c r="Z85" s="94"/>
      <c r="AA85" s="94"/>
      <c r="AB85" s="94"/>
      <c r="AC85" s="94"/>
      <c r="AD85" s="94"/>
      <c r="AE85" s="94"/>
      <c r="AF85" s="94"/>
    </row>
    <row r="86" spans="1:32" s="100" customFormat="1">
      <c r="A86" s="148"/>
      <c r="B86" s="117"/>
      <c r="C86" s="117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4"/>
      <c r="U86" s="94"/>
      <c r="V86" s="94"/>
      <c r="W86" s="94"/>
      <c r="X86" s="94"/>
      <c r="Y86" s="94"/>
      <c r="Z86" s="94"/>
      <c r="AA86" s="94"/>
      <c r="AB86" s="94"/>
      <c r="AC86" s="94"/>
      <c r="AD86" s="94"/>
      <c r="AE86" s="94"/>
      <c r="AF86" s="94"/>
    </row>
    <row r="87" spans="1:32" s="100" customFormat="1">
      <c r="A87" s="148"/>
      <c r="B87" s="117"/>
      <c r="C87" s="117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  <c r="S87" s="94"/>
      <c r="T87" s="94"/>
      <c r="U87" s="94"/>
      <c r="V87" s="94"/>
      <c r="W87" s="94"/>
      <c r="X87" s="94"/>
      <c r="Y87" s="94"/>
      <c r="Z87" s="94"/>
      <c r="AA87" s="94"/>
      <c r="AB87" s="94"/>
      <c r="AC87" s="94"/>
      <c r="AD87" s="94"/>
      <c r="AE87" s="94"/>
      <c r="AF87" s="94"/>
    </row>
    <row r="88" spans="1:32" s="100" customFormat="1">
      <c r="A88" s="148"/>
      <c r="B88" s="117"/>
      <c r="C88" s="117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  <c r="T88" s="94"/>
      <c r="U88" s="94"/>
      <c r="V88" s="94"/>
      <c r="W88" s="94"/>
      <c r="X88" s="94"/>
      <c r="Y88" s="94"/>
      <c r="Z88" s="94"/>
      <c r="AA88" s="94"/>
      <c r="AB88" s="94"/>
      <c r="AC88" s="94"/>
      <c r="AD88" s="94"/>
      <c r="AE88" s="94"/>
      <c r="AF88" s="94"/>
    </row>
    <row r="89" spans="1:32" s="100" customFormat="1">
      <c r="A89" s="148"/>
      <c r="B89" s="117"/>
      <c r="C89" s="117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4"/>
      <c r="Z89" s="94"/>
      <c r="AA89" s="94"/>
      <c r="AB89" s="94"/>
      <c r="AC89" s="94"/>
      <c r="AD89" s="94"/>
      <c r="AE89" s="94"/>
      <c r="AF89" s="94"/>
    </row>
    <row r="90" spans="1:32" s="100" customFormat="1">
      <c r="A90" s="148"/>
      <c r="B90" s="117"/>
      <c r="C90" s="117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4"/>
      <c r="V90" s="94"/>
      <c r="W90" s="94"/>
      <c r="X90" s="94"/>
      <c r="Y90" s="94"/>
      <c r="Z90" s="94"/>
      <c r="AA90" s="94"/>
      <c r="AB90" s="94"/>
      <c r="AC90" s="94"/>
      <c r="AD90" s="94"/>
      <c r="AE90" s="94"/>
      <c r="AF90" s="94"/>
    </row>
    <row r="91" spans="1:32" s="100" customFormat="1">
      <c r="A91" s="148"/>
      <c r="B91" s="117"/>
      <c r="C91" s="117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4"/>
      <c r="V91" s="94"/>
      <c r="W91" s="94"/>
      <c r="X91" s="94"/>
      <c r="Y91" s="94"/>
      <c r="Z91" s="94"/>
      <c r="AA91" s="94"/>
      <c r="AB91" s="94"/>
      <c r="AC91" s="94"/>
      <c r="AD91" s="94"/>
      <c r="AE91" s="94"/>
      <c r="AF91" s="94"/>
    </row>
    <row r="92" spans="1:32" s="100" customFormat="1">
      <c r="A92" s="148"/>
      <c r="B92" s="117"/>
      <c r="C92" s="117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  <c r="AC92" s="94"/>
      <c r="AD92" s="94"/>
      <c r="AE92" s="94"/>
      <c r="AF92" s="94"/>
    </row>
    <row r="93" spans="1:32" s="100" customFormat="1">
      <c r="A93" s="148"/>
      <c r="B93" s="117"/>
      <c r="C93" s="117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94"/>
      <c r="U93" s="94"/>
      <c r="V93" s="94"/>
      <c r="W93" s="94"/>
      <c r="X93" s="94"/>
      <c r="Y93" s="94"/>
      <c r="Z93" s="94"/>
      <c r="AA93" s="94"/>
      <c r="AB93" s="94"/>
      <c r="AC93" s="94"/>
      <c r="AD93" s="94"/>
      <c r="AE93" s="94"/>
      <c r="AF93" s="94"/>
    </row>
    <row r="94" spans="1:32" s="100" customFormat="1">
      <c r="A94" s="148"/>
      <c r="B94" s="117"/>
      <c r="C94" s="117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4"/>
      <c r="V94" s="94"/>
      <c r="W94" s="94"/>
      <c r="X94" s="94"/>
      <c r="Y94" s="94"/>
      <c r="Z94" s="94"/>
      <c r="AA94" s="94"/>
      <c r="AB94" s="94"/>
      <c r="AC94" s="94"/>
      <c r="AD94" s="94"/>
      <c r="AE94" s="94"/>
      <c r="AF94" s="94"/>
    </row>
    <row r="95" spans="1:32" s="100" customFormat="1">
      <c r="A95" s="148"/>
      <c r="B95" s="117"/>
      <c r="C95" s="117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  <c r="S95" s="94"/>
      <c r="T95" s="94"/>
      <c r="U95" s="94"/>
      <c r="V95" s="94"/>
      <c r="W95" s="94"/>
      <c r="X95" s="94"/>
      <c r="Y95" s="94"/>
      <c r="Z95" s="94"/>
      <c r="AA95" s="94"/>
      <c r="AB95" s="94"/>
      <c r="AC95" s="94"/>
      <c r="AD95" s="94"/>
      <c r="AE95" s="94"/>
      <c r="AF95" s="94"/>
    </row>
    <row r="96" spans="1:32" s="100" customFormat="1">
      <c r="A96" s="148"/>
      <c r="B96" s="117"/>
      <c r="C96" s="117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94"/>
      <c r="S96" s="94"/>
      <c r="T96" s="94"/>
      <c r="U96" s="94"/>
      <c r="V96" s="94"/>
      <c r="W96" s="94"/>
      <c r="X96" s="94"/>
      <c r="Y96" s="94"/>
      <c r="Z96" s="94"/>
      <c r="AA96" s="94"/>
      <c r="AB96" s="94"/>
      <c r="AC96" s="94"/>
      <c r="AD96" s="94"/>
      <c r="AE96" s="94"/>
      <c r="AF96" s="94"/>
    </row>
    <row r="97" spans="1:32" s="100" customFormat="1">
      <c r="A97" s="148"/>
      <c r="B97" s="117"/>
      <c r="C97" s="117"/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94"/>
      <c r="R97" s="94"/>
      <c r="S97" s="94"/>
      <c r="T97" s="94"/>
      <c r="U97" s="94"/>
      <c r="V97" s="94"/>
      <c r="W97" s="94"/>
      <c r="X97" s="94"/>
      <c r="Y97" s="94"/>
      <c r="Z97" s="94"/>
      <c r="AA97" s="94"/>
      <c r="AB97" s="94"/>
      <c r="AC97" s="94"/>
      <c r="AD97" s="94"/>
      <c r="AE97" s="94"/>
      <c r="AF97" s="94"/>
    </row>
    <row r="98" spans="1:32" s="100" customFormat="1">
      <c r="A98" s="148"/>
      <c r="B98" s="117"/>
      <c r="C98" s="117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4"/>
      <c r="X98" s="94"/>
      <c r="Y98" s="94"/>
      <c r="Z98" s="94"/>
      <c r="AA98" s="94"/>
      <c r="AB98" s="94"/>
      <c r="AC98" s="94"/>
      <c r="AD98" s="94"/>
      <c r="AE98" s="94"/>
      <c r="AF98" s="94"/>
    </row>
    <row r="99" spans="1:32" s="100" customFormat="1">
      <c r="A99" s="148"/>
      <c r="B99" s="117"/>
      <c r="C99" s="117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/>
      <c r="X99" s="94"/>
      <c r="Y99" s="94"/>
      <c r="Z99" s="94"/>
      <c r="AA99" s="94"/>
      <c r="AB99" s="94"/>
      <c r="AC99" s="94"/>
      <c r="AD99" s="94"/>
      <c r="AE99" s="94"/>
      <c r="AF99" s="94"/>
    </row>
    <row r="100" spans="1:32" s="100" customFormat="1">
      <c r="A100" s="148"/>
      <c r="B100" s="117"/>
      <c r="C100" s="117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4"/>
      <c r="X100" s="94"/>
      <c r="Y100" s="94"/>
      <c r="Z100" s="94"/>
      <c r="AA100" s="94"/>
      <c r="AB100" s="94"/>
      <c r="AC100" s="94"/>
      <c r="AD100" s="94"/>
      <c r="AE100" s="94"/>
      <c r="AF100" s="94"/>
    </row>
    <row r="101" spans="1:32" s="100" customFormat="1">
      <c r="A101" s="148"/>
      <c r="B101" s="117"/>
      <c r="C101" s="117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94"/>
      <c r="P101" s="94"/>
      <c r="Q101" s="94"/>
      <c r="R101" s="94"/>
      <c r="S101" s="94"/>
      <c r="T101" s="94"/>
      <c r="U101" s="94"/>
      <c r="V101" s="94"/>
      <c r="W101" s="94"/>
      <c r="X101" s="94"/>
      <c r="Y101" s="94"/>
      <c r="Z101" s="94"/>
      <c r="AA101" s="94"/>
      <c r="AB101" s="94"/>
      <c r="AC101" s="94"/>
      <c r="AD101" s="94"/>
      <c r="AE101" s="94"/>
      <c r="AF101" s="94"/>
    </row>
    <row r="102" spans="1:32" s="100" customFormat="1">
      <c r="A102" s="148"/>
      <c r="B102" s="117"/>
      <c r="C102" s="117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  <c r="S102" s="94"/>
      <c r="T102" s="94"/>
      <c r="U102" s="94"/>
      <c r="V102" s="94"/>
      <c r="W102" s="94"/>
      <c r="X102" s="94"/>
      <c r="Y102" s="94"/>
      <c r="Z102" s="94"/>
      <c r="AA102" s="94"/>
      <c r="AB102" s="94"/>
      <c r="AC102" s="94"/>
      <c r="AD102" s="94"/>
      <c r="AE102" s="94"/>
      <c r="AF102" s="94"/>
    </row>
    <row r="103" spans="1:32" s="100" customFormat="1">
      <c r="A103" s="148"/>
      <c r="B103" s="117"/>
      <c r="C103" s="117"/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94"/>
      <c r="O103" s="94"/>
      <c r="P103" s="94"/>
      <c r="Q103" s="94"/>
      <c r="R103" s="94"/>
      <c r="S103" s="94"/>
      <c r="T103" s="94"/>
      <c r="U103" s="94"/>
      <c r="V103" s="94"/>
      <c r="W103" s="94"/>
      <c r="X103" s="94"/>
      <c r="Y103" s="94"/>
      <c r="Z103" s="94"/>
      <c r="AA103" s="94"/>
      <c r="AB103" s="94"/>
      <c r="AC103" s="94"/>
      <c r="AD103" s="94"/>
      <c r="AE103" s="94"/>
      <c r="AF103" s="94"/>
    </row>
    <row r="104" spans="1:32" s="100" customFormat="1">
      <c r="A104" s="148"/>
      <c r="B104" s="117"/>
      <c r="C104" s="117"/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94"/>
      <c r="R104" s="94"/>
      <c r="S104" s="94"/>
      <c r="T104" s="94"/>
      <c r="U104" s="94"/>
      <c r="V104" s="94"/>
      <c r="W104" s="94"/>
      <c r="X104" s="94"/>
      <c r="Y104" s="94"/>
      <c r="Z104" s="94"/>
      <c r="AA104" s="94"/>
      <c r="AB104" s="94"/>
      <c r="AC104" s="94"/>
      <c r="AD104" s="94"/>
      <c r="AE104" s="94"/>
      <c r="AF104" s="94"/>
    </row>
    <row r="105" spans="1:32" s="100" customFormat="1">
      <c r="A105" s="148"/>
      <c r="B105" s="117"/>
      <c r="C105" s="117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  <c r="AF105" s="94"/>
    </row>
    <row r="106" spans="1:32" s="100" customFormat="1">
      <c r="A106" s="148"/>
      <c r="B106" s="117"/>
      <c r="C106" s="117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  <c r="R106" s="94"/>
      <c r="S106" s="94"/>
      <c r="T106" s="94"/>
      <c r="U106" s="94"/>
      <c r="V106" s="94"/>
      <c r="W106" s="94"/>
      <c r="X106" s="94"/>
      <c r="Y106" s="94"/>
      <c r="Z106" s="94"/>
      <c r="AA106" s="94"/>
      <c r="AB106" s="94"/>
      <c r="AC106" s="94"/>
      <c r="AD106" s="94"/>
      <c r="AE106" s="94"/>
      <c r="AF106" s="94"/>
    </row>
    <row r="107" spans="1:32" s="100" customFormat="1">
      <c r="A107" s="148"/>
      <c r="B107" s="117"/>
      <c r="C107" s="117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4"/>
      <c r="P107" s="94"/>
      <c r="Q107" s="94"/>
      <c r="R107" s="94"/>
      <c r="S107" s="94"/>
      <c r="T107" s="94"/>
      <c r="U107" s="94"/>
      <c r="V107" s="94"/>
      <c r="W107" s="94"/>
      <c r="X107" s="94"/>
      <c r="Y107" s="94"/>
      <c r="Z107" s="94"/>
      <c r="AA107" s="94"/>
      <c r="AB107" s="94"/>
      <c r="AC107" s="94"/>
      <c r="AD107" s="94"/>
      <c r="AE107" s="94"/>
      <c r="AF107" s="94"/>
    </row>
    <row r="108" spans="1:32" s="100" customFormat="1">
      <c r="A108" s="148"/>
      <c r="B108" s="117"/>
      <c r="C108" s="117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94"/>
      <c r="R108" s="94"/>
      <c r="S108" s="94"/>
      <c r="T108" s="94"/>
      <c r="U108" s="94"/>
      <c r="V108" s="94"/>
      <c r="W108" s="94"/>
      <c r="X108" s="94"/>
      <c r="Y108" s="94"/>
      <c r="Z108" s="94"/>
      <c r="AA108" s="94"/>
      <c r="AB108" s="94"/>
      <c r="AC108" s="94"/>
      <c r="AD108" s="94"/>
      <c r="AE108" s="94"/>
      <c r="AF108" s="94"/>
    </row>
    <row r="109" spans="1:32" ht="18.75">
      <c r="A109" s="149"/>
      <c r="B109" s="118"/>
      <c r="C109" s="118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8.75">
      <c r="A110" s="149"/>
      <c r="B110" s="118"/>
      <c r="C110" s="118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8.75">
      <c r="A111" s="149"/>
      <c r="B111" s="118"/>
      <c r="C111" s="118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8.75">
      <c r="A112" s="149"/>
      <c r="B112" s="118"/>
      <c r="C112" s="118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8.75">
      <c r="A113" s="149"/>
      <c r="B113" s="118"/>
      <c r="C113" s="118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8.75">
      <c r="A114" s="149"/>
      <c r="B114" s="118"/>
      <c r="C114" s="118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8.75">
      <c r="A115" s="149"/>
      <c r="B115" s="118"/>
      <c r="C115" s="118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8.75">
      <c r="A116" s="149"/>
      <c r="B116" s="118"/>
      <c r="C116" s="118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8.75">
      <c r="A117" s="149"/>
      <c r="B117" s="118"/>
      <c r="C117" s="118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8.75">
      <c r="A118" s="149"/>
      <c r="B118" s="118"/>
      <c r="C118" s="118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8.75">
      <c r="A119" s="149"/>
      <c r="B119" s="118"/>
      <c r="C119" s="118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8.75">
      <c r="A120" s="149"/>
      <c r="B120" s="118"/>
      <c r="C120" s="118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8.75">
      <c r="A121" s="149"/>
      <c r="B121" s="118"/>
      <c r="C121" s="118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8.75">
      <c r="A122" s="149"/>
      <c r="B122" s="118"/>
      <c r="C122" s="118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8.75">
      <c r="A123" s="149"/>
      <c r="B123" s="118"/>
      <c r="C123" s="118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8.75">
      <c r="A124" s="149"/>
      <c r="B124" s="118"/>
      <c r="C124" s="118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8.75">
      <c r="A125" s="149"/>
      <c r="B125" s="118"/>
      <c r="C125" s="118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8.75">
      <c r="A126" s="149"/>
      <c r="B126" s="118"/>
      <c r="C126" s="118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8.75">
      <c r="A127" s="149"/>
      <c r="B127" s="118"/>
      <c r="C127" s="118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8.75">
      <c r="A128" s="149"/>
      <c r="B128" s="118"/>
      <c r="C128" s="118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8.75">
      <c r="A129" s="149"/>
      <c r="B129" s="118"/>
      <c r="C129" s="118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8.75">
      <c r="A130" s="149"/>
      <c r="B130" s="118"/>
      <c r="C130" s="118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8.75">
      <c r="A131" s="149"/>
      <c r="B131" s="118"/>
      <c r="C131" s="118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8.75">
      <c r="A132" s="149"/>
      <c r="B132" s="118"/>
      <c r="C132" s="118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8.75">
      <c r="A133" s="149"/>
      <c r="B133" s="118"/>
      <c r="C133" s="118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8.75">
      <c r="A134" s="149"/>
      <c r="B134" s="118"/>
      <c r="C134" s="118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8.75">
      <c r="A135" s="149"/>
      <c r="B135" s="118"/>
      <c r="C135" s="118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8.75">
      <c r="A136" s="149"/>
      <c r="B136" s="118"/>
      <c r="C136" s="118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8.75">
      <c r="A137" s="149"/>
      <c r="B137" s="118"/>
      <c r="C137" s="118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8.75">
      <c r="A138" s="149"/>
      <c r="B138" s="118"/>
      <c r="C138" s="118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8.75">
      <c r="A139" s="149"/>
      <c r="B139" s="118"/>
      <c r="C139" s="118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8.75">
      <c r="A140" s="149"/>
      <c r="B140" s="118"/>
      <c r="C140" s="118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8.75">
      <c r="A141" s="149"/>
      <c r="B141" s="118"/>
      <c r="C141" s="118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8.75">
      <c r="A142" s="149"/>
      <c r="B142" s="118"/>
      <c r="C142" s="118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8.75">
      <c r="A143" s="149"/>
      <c r="B143" s="118"/>
      <c r="C143" s="118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8.75">
      <c r="A144" s="149"/>
      <c r="B144" s="118"/>
      <c r="C144" s="118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8.75">
      <c r="A145" s="149"/>
      <c r="B145" s="118"/>
      <c r="C145" s="118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8.75">
      <c r="A146" s="149"/>
      <c r="B146" s="118"/>
      <c r="C146" s="118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8.75">
      <c r="A147" s="149"/>
      <c r="B147" s="118"/>
      <c r="C147" s="118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8.75">
      <c r="A148" s="149"/>
      <c r="B148" s="118"/>
      <c r="C148" s="118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8.75">
      <c r="A149" s="149"/>
      <c r="B149" s="118"/>
      <c r="C149" s="118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8.75">
      <c r="A150" s="149"/>
      <c r="B150" s="118"/>
      <c r="C150" s="118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8.75">
      <c r="A151" s="149"/>
      <c r="B151" s="118"/>
      <c r="C151" s="118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8.75">
      <c r="A152" s="149"/>
      <c r="B152" s="118"/>
      <c r="C152" s="118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8.75">
      <c r="A153" s="149"/>
      <c r="B153" s="118"/>
      <c r="C153" s="118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8.75">
      <c r="A154" s="149"/>
      <c r="B154" s="118"/>
      <c r="C154" s="118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8.75">
      <c r="A155" s="149"/>
      <c r="B155" s="118"/>
      <c r="C155" s="118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32" ht="18.75">
      <c r="A156" s="149"/>
      <c r="B156" s="118"/>
      <c r="C156" s="118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32" ht="18.75">
      <c r="A157" s="149"/>
      <c r="B157" s="118"/>
      <c r="C157" s="118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</sheetData>
  <mergeCells count="22">
    <mergeCell ref="AA24:AA25"/>
    <mergeCell ref="A24:A25"/>
    <mergeCell ref="B24:B25"/>
    <mergeCell ref="N24:N25"/>
    <mergeCell ref="Y24:Y25"/>
    <mergeCell ref="M24:M25"/>
    <mergeCell ref="L24:L25"/>
    <mergeCell ref="W24:W25"/>
    <mergeCell ref="X24:X25"/>
    <mergeCell ref="D35:K35"/>
    <mergeCell ref="O35:V35"/>
    <mergeCell ref="D36:K36"/>
    <mergeCell ref="O36:V36"/>
    <mergeCell ref="Z10:Z12"/>
    <mergeCell ref="Z24:Z25"/>
    <mergeCell ref="AA10:AA12"/>
    <mergeCell ref="D11:M11"/>
    <mergeCell ref="O11:Y11"/>
    <mergeCell ref="A10:A12"/>
    <mergeCell ref="B10:B12"/>
    <mergeCell ref="C10:C12"/>
    <mergeCell ref="D10:Y10"/>
  </mergeCells>
  <pageMargins left="0.7" right="0.7" top="0.75" bottom="0.75" header="0.3" footer="0.3"/>
  <pageSetup paperSize="9" scale="5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I rok</vt:lpstr>
      <vt:lpstr>II rok</vt:lpstr>
      <vt:lpstr>'I rok'!Obszar_wydruku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Julita Wisniewska</cp:lastModifiedBy>
  <cp:lastPrinted>2015-10-13T08:42:34Z</cp:lastPrinted>
  <dcterms:created xsi:type="dcterms:W3CDTF">1997-02-26T13:46:56Z</dcterms:created>
  <dcterms:modified xsi:type="dcterms:W3CDTF">2016-03-31T07:12:44Z</dcterms:modified>
</cp:coreProperties>
</file>