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3256" windowHeight="13176" tabRatio="689" activeTab="2"/>
  </bookViews>
  <sheets>
    <sheet name="I rok" sheetId="1" r:id="rId1"/>
    <sheet name="II rok" sheetId="3" r:id="rId2"/>
    <sheet name="III rok" sheetId="2" r:id="rId3"/>
  </sheets>
  <definedNames>
    <definedName name="_xlnm.Print_Area" localSheetId="0">'I rok'!$A$1:$AA$68</definedName>
  </definedNames>
  <calcPr calcId="162913"/>
</workbook>
</file>

<file path=xl/calcChain.xml><?xml version="1.0" encoding="utf-8"?>
<calcChain xmlns="http://schemas.openxmlformats.org/spreadsheetml/2006/main">
  <c r="X43" i="3" l="1"/>
  <c r="Q54" i="1" l="1"/>
  <c r="F43" i="3"/>
  <c r="M43" i="3" l="1"/>
  <c r="AA42" i="3" l="1"/>
  <c r="X54" i="1"/>
  <c r="L19" i="2" l="1"/>
  <c r="Z34" i="1" l="1"/>
  <c r="Z23" i="3"/>
  <c r="L23" i="3"/>
  <c r="W34" i="1"/>
  <c r="D54" i="1"/>
  <c r="Z47" i="3"/>
  <c r="M35" i="2"/>
  <c r="P35" i="2"/>
  <c r="Q35" i="2"/>
  <c r="R35" i="2"/>
  <c r="S35" i="2"/>
  <c r="T35" i="2"/>
  <c r="U35" i="2"/>
  <c r="V35" i="2"/>
  <c r="O35" i="2"/>
  <c r="I35" i="2"/>
  <c r="E35" i="2"/>
  <c r="F35" i="2"/>
  <c r="G35" i="2"/>
  <c r="H35" i="2"/>
  <c r="J35" i="2"/>
  <c r="K35" i="2"/>
  <c r="D35" i="2"/>
  <c r="AA33" i="2"/>
  <c r="Z33" i="2"/>
  <c r="L33" i="2"/>
  <c r="W31" i="2"/>
  <c r="AA31" i="2"/>
  <c r="AA29" i="2"/>
  <c r="Z29" i="2"/>
  <c r="W29" i="2"/>
  <c r="AA27" i="2"/>
  <c r="Z27" i="2"/>
  <c r="L27" i="2"/>
  <c r="AA25" i="2"/>
  <c r="Z25" i="2"/>
  <c r="W25" i="2"/>
  <c r="L25" i="2"/>
  <c r="AA23" i="2"/>
  <c r="Z23" i="2"/>
  <c r="W23" i="2"/>
  <c r="L23" i="2"/>
  <c r="AA21" i="2"/>
  <c r="Z21" i="2"/>
  <c r="L21" i="2"/>
  <c r="AA16" i="2"/>
  <c r="Z16" i="2"/>
  <c r="W16" i="2"/>
  <c r="L16" i="2"/>
  <c r="W42" i="3"/>
  <c r="E43" i="3"/>
  <c r="D43" i="3"/>
  <c r="AA43" i="1"/>
  <c r="AA44" i="1"/>
  <c r="AA45" i="1"/>
  <c r="Z42" i="3"/>
  <c r="AA40" i="3"/>
  <c r="Z40" i="3"/>
  <c r="W40" i="3"/>
  <c r="L40" i="3"/>
  <c r="AA37" i="3"/>
  <c r="Z37" i="3"/>
  <c r="W37" i="3"/>
  <c r="L37" i="3"/>
  <c r="L35" i="3"/>
  <c r="AA35" i="3"/>
  <c r="Z35" i="3"/>
  <c r="W35" i="3"/>
  <c r="AA32" i="3"/>
  <c r="Z32" i="3"/>
  <c r="W32" i="3"/>
  <c r="L32" i="3"/>
  <c r="W29" i="3"/>
  <c r="L29" i="3"/>
  <c r="W25" i="3"/>
  <c r="V43" i="3"/>
  <c r="U43" i="3"/>
  <c r="T43" i="3"/>
  <c r="S43" i="3"/>
  <c r="R43" i="3"/>
  <c r="Q43" i="3"/>
  <c r="P43" i="3"/>
  <c r="O43" i="3"/>
  <c r="K43" i="3"/>
  <c r="J43" i="3"/>
  <c r="I43" i="3"/>
  <c r="H43" i="3"/>
  <c r="G43" i="3"/>
  <c r="AA29" i="3"/>
  <c r="Z29" i="3"/>
  <c r="AA27" i="3"/>
  <c r="Z27" i="3"/>
  <c r="W27" i="3"/>
  <c r="L27" i="3"/>
  <c r="AA23" i="3"/>
  <c r="AA22" i="3"/>
  <c r="Z22" i="3"/>
  <c r="L22" i="3"/>
  <c r="AA25" i="3"/>
  <c r="Z25" i="3"/>
  <c r="Z43" i="1"/>
  <c r="Z44" i="1"/>
  <c r="Z45" i="1"/>
  <c r="P54" i="1"/>
  <c r="R54" i="1"/>
  <c r="S54" i="1"/>
  <c r="T54" i="1"/>
  <c r="U54" i="1"/>
  <c r="V54" i="1"/>
  <c r="O54" i="1"/>
  <c r="E54" i="1"/>
  <c r="F54" i="1"/>
  <c r="G54" i="1"/>
  <c r="H54" i="1"/>
  <c r="I54" i="1"/>
  <c r="J54" i="1"/>
  <c r="K54" i="1"/>
  <c r="M54" i="1"/>
  <c r="W53" i="1"/>
  <c r="AA53" i="1"/>
  <c r="Z53" i="1"/>
  <c r="W51" i="1"/>
  <c r="AA49" i="1"/>
  <c r="Z49" i="1"/>
  <c r="W49" i="1"/>
  <c r="L49" i="1"/>
  <c r="AA48" i="1"/>
  <c r="Z48" i="1"/>
  <c r="L48" i="1"/>
  <c r="AA46" i="1"/>
  <c r="Z46" i="1"/>
  <c r="W46" i="1"/>
  <c r="L46" i="1"/>
  <c r="L45" i="1"/>
  <c r="L43" i="1"/>
  <c r="AA42" i="1"/>
  <c r="Z42" i="1"/>
  <c r="W42" i="1"/>
  <c r="L42" i="1"/>
  <c r="AA38" i="1"/>
  <c r="Z38" i="1"/>
  <c r="W31" i="1"/>
  <c r="W33" i="1"/>
  <c r="L28" i="1"/>
  <c r="Z24" i="1"/>
  <c r="W24" i="1"/>
  <c r="AA22" i="1"/>
  <c r="AA21" i="1"/>
  <c r="Z21" i="1"/>
  <c r="Z22" i="1"/>
  <c r="W22" i="1"/>
  <c r="L21" i="1"/>
  <c r="L22" i="1"/>
  <c r="AA20" i="1"/>
  <c r="Z20" i="1"/>
  <c r="L20" i="1"/>
  <c r="AA19" i="1"/>
  <c r="L19" i="1"/>
  <c r="W25" i="1"/>
  <c r="X35" i="2"/>
  <c r="Z18" i="1"/>
  <c r="Z25" i="1"/>
  <c r="Z51" i="1"/>
  <c r="L44" i="1"/>
  <c r="Z58" i="1"/>
  <c r="Z59" i="1"/>
  <c r="L59" i="1"/>
  <c r="W36" i="1"/>
  <c r="AA36" i="1"/>
  <c r="AA51" i="1"/>
  <c r="AA31" i="1"/>
  <c r="Z31" i="1"/>
  <c r="L31" i="1"/>
  <c r="AA28" i="1"/>
  <c r="Z28" i="1"/>
  <c r="AA34" i="1"/>
  <c r="Z36" i="1"/>
  <c r="AA33" i="1"/>
  <c r="Z33" i="1"/>
  <c r="L33" i="1"/>
  <c r="Z19" i="1"/>
  <c r="AA23" i="1"/>
  <c r="AA25" i="1"/>
  <c r="AA26" i="1"/>
  <c r="AA18" i="1"/>
  <c r="W23" i="1"/>
  <c r="W26" i="1"/>
  <c r="L18" i="1"/>
  <c r="Z26" i="1"/>
  <c r="Z23" i="1"/>
  <c r="W43" i="3" l="1"/>
  <c r="AA43" i="3"/>
  <c r="Z43" i="3"/>
  <c r="L43" i="3"/>
  <c r="O44" i="3"/>
  <c r="O45" i="3" s="1"/>
  <c r="W35" i="2"/>
  <c r="D44" i="3"/>
  <c r="Z44" i="3" s="1"/>
  <c r="O36" i="2"/>
  <c r="O37" i="2" s="1"/>
  <c r="L54" i="1"/>
  <c r="D55" i="1"/>
  <c r="D56" i="1" s="1"/>
  <c r="AA35" i="2"/>
  <c r="D36" i="2"/>
  <c r="L35" i="2"/>
  <c r="W54" i="1"/>
  <c r="O55" i="1"/>
  <c r="O56" i="1" s="1"/>
  <c r="Z54" i="1"/>
  <c r="D45" i="3" l="1"/>
  <c r="Z45" i="3" s="1"/>
  <c r="Z36" i="2"/>
  <c r="D37" i="2"/>
  <c r="Z37" i="2" s="1"/>
  <c r="Z56" i="1"/>
  <c r="Z55" i="1"/>
  <c r="AA54" i="1"/>
</calcChain>
</file>

<file path=xl/sharedStrings.xml><?xml version="1.0" encoding="utf-8"?>
<sst xmlns="http://schemas.openxmlformats.org/spreadsheetml/2006/main" count="474" uniqueCount="206">
  <si>
    <t>Wydział / Oddział</t>
  </si>
  <si>
    <t>Wydział Nauk o Zdrowiu / Oddział Pielęgniarstwa i Położnictwa</t>
  </si>
  <si>
    <t>w</t>
  </si>
  <si>
    <t>wykłady</t>
  </si>
  <si>
    <t>Kierunek</t>
  </si>
  <si>
    <t>Pielęgniarstwo</t>
  </si>
  <si>
    <t>sem</t>
  </si>
  <si>
    <t>seminarium</t>
  </si>
  <si>
    <t>Specjalność</t>
  </si>
  <si>
    <t>ćw</t>
  </si>
  <si>
    <t>ćwiczenia</t>
  </si>
  <si>
    <t>Poziom kształcenia</t>
  </si>
  <si>
    <t>studia I stopnia</t>
  </si>
  <si>
    <t>k</t>
  </si>
  <si>
    <t>zajęcia kliniczne</t>
  </si>
  <si>
    <t>Profil kształcenia</t>
  </si>
  <si>
    <t>profil praktyczny</t>
  </si>
  <si>
    <t>zp</t>
  </si>
  <si>
    <t>zajęcia praktyczne</t>
  </si>
  <si>
    <t>Forma studiów</t>
  </si>
  <si>
    <t>studia stacjonarne</t>
  </si>
  <si>
    <t>pz</t>
  </si>
  <si>
    <t>praktyki zawodowe</t>
  </si>
  <si>
    <t>Rok studiów</t>
  </si>
  <si>
    <t>I rok</t>
  </si>
  <si>
    <t>E-l</t>
  </si>
  <si>
    <t>E-learning</t>
  </si>
  <si>
    <t>Rok Akademicki</t>
  </si>
  <si>
    <t>2016/2017</t>
  </si>
  <si>
    <t>sam.</t>
  </si>
  <si>
    <t>samokształcenie</t>
  </si>
  <si>
    <t>Lp.</t>
  </si>
  <si>
    <t xml:space="preserve">Przedmiot  </t>
  </si>
  <si>
    <t>Kierownik przedmiotu</t>
  </si>
  <si>
    <t>Liczba godzin</t>
  </si>
  <si>
    <t>Łączna liczba godzin</t>
  </si>
  <si>
    <t>Łączna liczba ECTS</t>
  </si>
  <si>
    <t>Semestr I - zimowy</t>
  </si>
  <si>
    <t>Semestr II -  letni</t>
  </si>
  <si>
    <t xml:space="preserve">ćw </t>
  </si>
  <si>
    <t xml:space="preserve">k </t>
  </si>
  <si>
    <t>godziny sem.</t>
  </si>
  <si>
    <t>ECTS</t>
  </si>
  <si>
    <t>Forma zaliczenia
E - egzamin, 
ZzO - zalicz. na ocenę, 
Z - zalicz. bez oceny</t>
  </si>
  <si>
    <t>A.</t>
  </si>
  <si>
    <t>NAUKI PODSTAWOWE</t>
  </si>
  <si>
    <t>Anatomia</t>
  </si>
  <si>
    <t>prof. dr hab. n. med. Mirosław Topol</t>
  </si>
  <si>
    <t>E</t>
  </si>
  <si>
    <t xml:space="preserve"> </t>
  </si>
  <si>
    <t>Fizjologia</t>
  </si>
  <si>
    <t>dr n. med. Sławomir Olczak</t>
  </si>
  <si>
    <t>Biochemia i biofizyka</t>
  </si>
  <si>
    <t>prof. dr hab. n. med. Janusz Szemraj</t>
  </si>
  <si>
    <t>ZzO</t>
  </si>
  <si>
    <t>Mikrobiologia i parazytologia</t>
  </si>
  <si>
    <t>prof. dr hab. n. med. Janina Grzegorczyk</t>
  </si>
  <si>
    <t>prof. dr hab. n. med. Piotr Kurnatowski</t>
  </si>
  <si>
    <t>Patologia</t>
  </si>
  <si>
    <t>prof. dr hab. n. med. Józef Kobos</t>
  </si>
  <si>
    <t>Farmakologia</t>
  </si>
  <si>
    <t>dr n. med. Anna Wojtczak</t>
  </si>
  <si>
    <t>Genetyka</t>
  </si>
  <si>
    <t>Radiologia</t>
  </si>
  <si>
    <t>prof. dr hab. n. med. Maria Respondek-Liberska</t>
  </si>
  <si>
    <t>C.</t>
  </si>
  <si>
    <t>NAUKI W ZAKRESIE PODSTAW OPIEKI PIELĘGNIARSKIEJ</t>
  </si>
  <si>
    <t>Badania fizykalne</t>
  </si>
  <si>
    <t>dr n. med. Krystyna Bogus</t>
  </si>
  <si>
    <t>Podstawy pielęgniarstwa</t>
  </si>
  <si>
    <t>dr n. med. Jolanta Glińska</t>
  </si>
  <si>
    <t>dr n. med. Beata Kunikowska</t>
  </si>
  <si>
    <t>Promocja zdrowia</t>
  </si>
  <si>
    <t>Podstawowa opieka zdrowotna</t>
  </si>
  <si>
    <t>dr n. o zdr.Dorota Kilańska</t>
  </si>
  <si>
    <t>mgr Elżbieta Zdżalik</t>
  </si>
  <si>
    <t>Dietetyka</t>
  </si>
  <si>
    <t>prof. dr hab. n. med.. Katarzyna Cypryk</t>
  </si>
  <si>
    <t>Zajęcia fakultatywne do wyboru:</t>
  </si>
  <si>
    <t xml:space="preserve">Zakażenia szpitalne              </t>
  </si>
  <si>
    <t>mgr Maria Ciuruś</t>
  </si>
  <si>
    <t>10*</t>
  </si>
  <si>
    <t>15*</t>
  </si>
  <si>
    <t>mgr Małgorzata Mistrzak</t>
  </si>
  <si>
    <t>5*</t>
  </si>
  <si>
    <t xml:space="preserve">Promocja zdrowia  psychicznego </t>
  </si>
  <si>
    <t>dr n. med. Agnieszka Głowacka</t>
  </si>
  <si>
    <t>B.</t>
  </si>
  <si>
    <t>NAUKI SPOŁECZNE Z JĘZYKIEM ANGIELSKIM</t>
  </si>
  <si>
    <t>Zdrowie publiczne</t>
  </si>
  <si>
    <t>dr n. med. Monika Brucka-Stempkowska</t>
  </si>
  <si>
    <t>Prawo</t>
  </si>
  <si>
    <t>dr hab. n. prawn. Rafał Kubiak</t>
  </si>
  <si>
    <t>Psychologia</t>
  </si>
  <si>
    <t>dr n. med. Agnieszka Kotarba</t>
  </si>
  <si>
    <t>Socjologia</t>
  </si>
  <si>
    <t>dr hab. n. hum. prof. nadzw. Mieczysław Gałuszka</t>
  </si>
  <si>
    <t>Pedagogika</t>
  </si>
  <si>
    <t>Filozofia i etyka zawodu pielęgniarki</t>
  </si>
  <si>
    <t>mgr Renata Miller</t>
  </si>
  <si>
    <t>Język angielski</t>
  </si>
  <si>
    <t xml:space="preserve">dr n. med. Kinga Studzińska-Pasieka </t>
  </si>
  <si>
    <t>D.</t>
  </si>
  <si>
    <t>NAUKI W ZAKRESIE OPIEKI SPECJALISTYCZNEJ</t>
  </si>
  <si>
    <t>Choroby wewnętrzne i pielęgniarstwo internistyczne</t>
  </si>
  <si>
    <t>prof. dr hab. n. med. Jerzy Loba</t>
  </si>
  <si>
    <t>mgr Grażyna Bebel</t>
  </si>
  <si>
    <t>Podstawy ratownictwa medycznego</t>
  </si>
  <si>
    <t>dr n. med. Bogusława Łopacińska</t>
  </si>
  <si>
    <t>Razem</t>
  </si>
  <si>
    <t>Liczba godzin bez samokształcenia</t>
  </si>
  <si>
    <t>BHP</t>
  </si>
  <si>
    <t>mgr Julian Wójtowicz</t>
  </si>
  <si>
    <t>Z</t>
  </si>
  <si>
    <t>Przysposobienie biblioteczne</t>
  </si>
  <si>
    <t>* przedmiot zamienny lub w j. angielskim musi wybrać cały rok, aby został uruchomiony</t>
  </si>
  <si>
    <t>II rok</t>
  </si>
  <si>
    <t>Semestr III - zimowy</t>
  </si>
  <si>
    <t>Semestr IV -  letni</t>
  </si>
  <si>
    <t>dr n. o zdr. Dorota Kilańska</t>
  </si>
  <si>
    <t>Badania naukowe w pielęgniarstwie</t>
  </si>
  <si>
    <t>Pediatria i pielegniarstwo pediatryczne</t>
  </si>
  <si>
    <t>Choroby wewnętrzne i pielęgniarstwo intenistyczne</t>
  </si>
  <si>
    <t>prof. dr hab. n. med. Piotr Smolewski</t>
  </si>
  <si>
    <t>Chirurgia i pielęgniarstwo chirurgiczne</t>
  </si>
  <si>
    <t>prof. dr hab. n. med. Lech Pomorski</t>
  </si>
  <si>
    <t>mgr Małagorzata Pawlaczyk</t>
  </si>
  <si>
    <t>Geriatria i pielęgniarstwo geriatryczne</t>
  </si>
  <si>
    <t>prof. dr hab. n. med. Tomasz Kostka</t>
  </si>
  <si>
    <t>Rehabilitacja i pielęgnowanie niepełnosprawnych</t>
  </si>
  <si>
    <t>prof. dr hab. n. med. Jolanta Kujawa</t>
  </si>
  <si>
    <t>Opieka paliatywna</t>
  </si>
  <si>
    <t>mgr Anna Machała</t>
  </si>
  <si>
    <t>III rok</t>
  </si>
  <si>
    <t>Semestr V - zimowy</t>
  </si>
  <si>
    <t>Semestr VI -  letni</t>
  </si>
  <si>
    <t>dr n. med. Dorota Kilańska</t>
  </si>
  <si>
    <t>Podstawowa opieka zdrowotna - Medycyna szkolna</t>
  </si>
  <si>
    <t>Pediatria i pielęgniarstwo pediatryczne</t>
  </si>
  <si>
    <t>Położnictwo, ginekologia i pielęgniarstwo położniczo-ginekologiczne</t>
  </si>
  <si>
    <t>dr n. med. Ewa Piekarska</t>
  </si>
  <si>
    <t>Neurologia i pielęgniarstwo neurologiczne</t>
  </si>
  <si>
    <t>Anestezjologia i pielęgniarstwo w zagrożeniu życia</t>
  </si>
  <si>
    <t>prof. dr hab. n. med. Andrzej Piotrowski</t>
  </si>
  <si>
    <t>Psychiatria i pielęgniarstwo psychiatryczne</t>
  </si>
  <si>
    <t>prof. dr hab. n. med. Iwona Kłoszewska</t>
  </si>
  <si>
    <t>Przygotowanie pracy dyplomowej i przygotowanie do egzaminu dyplomowego</t>
  </si>
  <si>
    <t>prof. dr hab..n.med.Jerzy Loba</t>
  </si>
  <si>
    <t>dr n.med. Krystyna Bogus</t>
  </si>
  <si>
    <t>dr hab. n. o zdrowiu prof.nadzw. Ewa Borowiak</t>
  </si>
  <si>
    <t>dr hab. n. o zdrowiu prof..nadzw. Ewa Borowiak</t>
  </si>
  <si>
    <t>dr hab. n. o zdrowiu prof.nadwz. Ewa Borowiak</t>
  </si>
  <si>
    <t>dr n. med. Mariusz Grzesiak</t>
  </si>
  <si>
    <t xml:space="preserve">mgr Beata Brosowska                                                                </t>
  </si>
  <si>
    <t>prof. dr hab. n. med. Jerzy Stańczyk                                             dr hab.n.med. prof.nadzw. Elżbieta Smolewska</t>
  </si>
  <si>
    <t>dr n. med..  Anna Cisińska</t>
  </si>
  <si>
    <t>dr n. med. Anna Cisińska</t>
  </si>
  <si>
    <t>Język migowy</t>
  </si>
  <si>
    <t>2017/2018</t>
  </si>
  <si>
    <t>2018/2019</t>
  </si>
  <si>
    <t>mgr Aleksandra Grzelewska</t>
  </si>
  <si>
    <t>Projekt: „Quality for Nurses. Program Rozwoju Uniwersytetu Medycznego w Łodzi w zakresie kształcenia studentów kierunku Pielęgniarstwo” współfinansowany z Europejskiego Funduszu Społecznego w ramach Programu Operacyjnego Wiedza Edukacja Rozwój (POWR.05.03.00-00-0030/15)</t>
  </si>
  <si>
    <t>Zajęcia poza standardowym programem kształcenia w ramach projektu</t>
  </si>
  <si>
    <t>1.</t>
  </si>
  <si>
    <t>Warsztaty w zakresie profesjonalizmu akademickiego i medycznego</t>
  </si>
  <si>
    <t>2.</t>
  </si>
  <si>
    <t>Problemy społeczno-socjalne seniorów</t>
  </si>
  <si>
    <t>dr n.med. Janusz Janczukowicz</t>
  </si>
  <si>
    <t>3.</t>
  </si>
  <si>
    <t>Zaburzenia widzenia u osób starszych</t>
  </si>
  <si>
    <t>4.</t>
  </si>
  <si>
    <t>Zaburzenia słuchu u osób starszych</t>
  </si>
  <si>
    <t>Warsztaty - doskonalenie posługiwania się językiem migowym</t>
  </si>
  <si>
    <t>mgr Monika Kowalska-Wojtysiak</t>
  </si>
  <si>
    <t>Osteoporoza - problemy seniorów</t>
  </si>
  <si>
    <t>mgr Grazyna bebel</t>
  </si>
  <si>
    <t>Zwyrodnienie stawów jako problem u seniorów</t>
  </si>
  <si>
    <t>mgr Grazyna Bebel</t>
  </si>
  <si>
    <t>Problemy jamy ustnej u seniorów</t>
  </si>
  <si>
    <t>5.</t>
  </si>
  <si>
    <t>Nietrzymanie moczu u seniorów</t>
  </si>
  <si>
    <t>6.</t>
  </si>
  <si>
    <t>Warsztaty w zakresie komunikowania się z pacjentem i w zespole</t>
  </si>
  <si>
    <t>dr n.med. Agnieszka Kotarba</t>
  </si>
  <si>
    <t>7.</t>
  </si>
  <si>
    <t>Problematyka upadków u seniorów</t>
  </si>
  <si>
    <t>8.</t>
  </si>
  <si>
    <t>Jakość życia osób w podeszłym wieku</t>
  </si>
  <si>
    <t>9.</t>
  </si>
  <si>
    <t>Wsparcie dla bliskich w opiece długoterminowej</t>
  </si>
  <si>
    <t>dr hab. n. o zdrowiu prof. nadzw. Ewa Borowiak</t>
  </si>
  <si>
    <t>dr hab..n.o zdrowiu prof.nadzw. Ewa Borowiak</t>
  </si>
  <si>
    <t>dr hab.n.o zdrowiu prof.nadzw. Ewa Borowiak</t>
  </si>
  <si>
    <t>Warsztaty - doskonalenie umiejętności resuscytacyjnych</t>
  </si>
  <si>
    <t>Współczesna opieka nad pacjentem z choroba przewlekłą</t>
  </si>
  <si>
    <t>Opieka środowiskowa nad pacjentem z choroba przewlekłą</t>
  </si>
  <si>
    <t>mgr inż.. Witold Kozakiewicz</t>
  </si>
  <si>
    <t>Projekt: „Quality for Nurses. Program Rozwoju Uniwersytetu Medycznego w Łodzi w zakresie kształcenia studentów kierunku Pielęgniarstwo” współfinansowany z Europejskiego Funduszu Społecznego  w ramach Programu Operacyjnego Wiedza Edukacja Rozwój (POWR.05.03.00-00-0030/15)</t>
  </si>
  <si>
    <t>Projekt: „Quality for Nurses. Program Rozwoju Uniwersytetu Medycznego w Łodzi w zakresie kształcenia studentów kierunku Pielęgniarstwo” współfinansowany z Europejskiego Funduszu Społecznego w ramach Programu Operacyjnego Wiedza Edukacja Rozwój                      (POWR.05.03.00-00-0030/15)</t>
  </si>
  <si>
    <t>dr n.med. Beata Kunikowska</t>
  </si>
  <si>
    <t xml:space="preserve">Opieka onkologiczna - opieka nad chorymi z rakiem płuc i rakiem jelita grubego, prostaty i jądra </t>
  </si>
  <si>
    <t>Aspekty jakości zycia osób choroych i ich opiekunów</t>
  </si>
  <si>
    <t>Opieka onkologiczna - ogólne założenia profilaktyki chorób nowotworowych</t>
  </si>
  <si>
    <t>dr n.med. Beata Brosowska</t>
  </si>
  <si>
    <t>dr hab. n. med. prof.nadzw. Elżbieta Smolewska</t>
  </si>
  <si>
    <t>dr hab. n. med. Mariusz Stasiołek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</si>
</sst>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2"/>
      <color theme="3"/>
      <name val="Arial"/>
      <family val="2"/>
      <charset val="238"/>
    </font>
    <font>
      <sz val="12"/>
      <color theme="3"/>
      <name val="Arial"/>
      <family val="2"/>
      <charset val="238"/>
    </font>
    <font>
      <sz val="11"/>
      <color theme="3"/>
      <name val="Times New Roman"/>
      <family val="1"/>
      <charset val="238"/>
    </font>
    <font>
      <b/>
      <sz val="11"/>
      <color theme="3"/>
      <name val="Calibri"/>
      <family val="2"/>
      <charset val="238"/>
    </font>
    <font>
      <b/>
      <sz val="12"/>
      <name val="Arial Narrow"/>
      <family val="2"/>
      <charset val="238"/>
    </font>
    <font>
      <b/>
      <sz val="12"/>
      <color theme="3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u/>
      <sz val="12"/>
      <color rgb="FFFF0000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6" fillId="3" borderId="0" applyNumberFormat="0" applyBorder="0" applyAlignment="0" applyProtection="0"/>
    <xf numFmtId="0" fontId="1" fillId="0" borderId="0"/>
  </cellStyleXfs>
  <cellXfs count="4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29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2" fillId="0" borderId="25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3" fillId="27" borderId="17" xfId="0" applyFont="1" applyFill="1" applyBorder="1" applyAlignment="1">
      <alignment horizontal="center"/>
    </xf>
    <xf numFmtId="0" fontId="33" fillId="27" borderId="18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1" fontId="32" fillId="27" borderId="31" xfId="0" applyNumberFormat="1" applyFont="1" applyFill="1" applyBorder="1" applyAlignment="1">
      <alignment horizontal="center"/>
    </xf>
    <xf numFmtId="0" fontId="32" fillId="27" borderId="17" xfId="0" applyFont="1" applyFill="1" applyBorder="1" applyAlignment="1">
      <alignment vertical="center" wrapText="1"/>
    </xf>
    <xf numFmtId="0" fontId="32" fillId="27" borderId="18" xfId="0" applyFont="1" applyFill="1" applyBorder="1" applyAlignment="1">
      <alignment wrapText="1"/>
    </xf>
    <xf numFmtId="0" fontId="32" fillId="27" borderId="40" xfId="0" applyFont="1" applyFill="1" applyBorder="1" applyAlignment="1">
      <alignment horizontal="center"/>
    </xf>
    <xf numFmtId="0" fontId="32" fillId="28" borderId="13" xfId="0" applyFont="1" applyFill="1" applyBorder="1" applyAlignment="1">
      <alignment vertical="center" wrapText="1"/>
    </xf>
    <xf numFmtId="0" fontId="31" fillId="27" borderId="15" xfId="0" applyFont="1" applyFill="1" applyBorder="1"/>
    <xf numFmtId="0" fontId="32" fillId="25" borderId="13" xfId="0" applyFont="1" applyFill="1" applyBorder="1" applyAlignment="1">
      <alignment vertical="center" wrapText="1"/>
    </xf>
    <xf numFmtId="0" fontId="32" fillId="26" borderId="13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24" borderId="13" xfId="42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28" borderId="10" xfId="0" applyFont="1" applyFill="1" applyBorder="1" applyAlignment="1">
      <alignment vertical="center" wrapText="1"/>
    </xf>
    <xf numFmtId="0" fontId="33" fillId="28" borderId="10" xfId="0" applyFont="1" applyFill="1" applyBorder="1" applyAlignment="1">
      <alignment horizontal="center" vertical="center"/>
    </xf>
    <xf numFmtId="0" fontId="32" fillId="28" borderId="22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/>
    </xf>
    <xf numFmtId="0" fontId="33" fillId="28" borderId="13" xfId="0" applyFont="1" applyFill="1" applyBorder="1" applyAlignment="1">
      <alignment horizontal="center" vertical="center"/>
    </xf>
    <xf numFmtId="1" fontId="32" fillId="28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2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32" fillId="24" borderId="10" xfId="42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vertical="center" wrapText="1"/>
    </xf>
    <xf numFmtId="0" fontId="33" fillId="26" borderId="10" xfId="0" applyFont="1" applyFill="1" applyBorder="1" applyAlignment="1">
      <alignment horizontal="center" vertical="center"/>
    </xf>
    <xf numFmtId="0" fontId="32" fillId="26" borderId="22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3" fillId="26" borderId="13" xfId="0" applyFont="1" applyFill="1" applyBorder="1" applyAlignment="1">
      <alignment horizontal="center" vertical="center"/>
    </xf>
    <xf numFmtId="1" fontId="32" fillId="26" borderId="31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vertical="center" wrapText="1"/>
    </xf>
    <xf numFmtId="0" fontId="33" fillId="0" borderId="43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0" xfId="0" applyFont="1" applyFill="1" applyBorder="1" applyAlignment="1">
      <alignment vertical="center" wrapText="1"/>
    </xf>
    <xf numFmtId="0" fontId="34" fillId="24" borderId="15" xfId="42" applyFont="1" applyFill="1" applyBorder="1" applyAlignment="1">
      <alignment horizontal="left" vertical="center" wrapText="1"/>
    </xf>
    <xf numFmtId="0" fontId="34" fillId="24" borderId="16" xfId="42" applyFont="1" applyFill="1" applyBorder="1" applyAlignment="1">
      <alignment horizontal="left" vertical="center" wrapText="1"/>
    </xf>
    <xf numFmtId="0" fontId="33" fillId="0" borderId="5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2" fillId="26" borderId="44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24" borderId="13" xfId="42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7" borderId="54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 vertical="center"/>
    </xf>
    <xf numFmtId="0" fontId="32" fillId="28" borderId="44" xfId="0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2" fillId="28" borderId="22" xfId="0" applyFont="1" applyFill="1" applyBorder="1" applyAlignment="1">
      <alignment vertical="center"/>
    </xf>
    <xf numFmtId="0" fontId="33" fillId="26" borderId="22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2" fillId="29" borderId="0" xfId="42" applyFont="1" applyFill="1" applyBorder="1" applyAlignment="1">
      <alignment horizontal="left" vertical="center" wrapText="1"/>
    </xf>
    <xf numFmtId="0" fontId="32" fillId="29" borderId="10" xfId="0" applyFont="1" applyFill="1" applyBorder="1" applyAlignment="1">
      <alignment vertical="center" wrapText="1"/>
    </xf>
    <xf numFmtId="0" fontId="33" fillId="29" borderId="10" xfId="0" applyFont="1" applyFill="1" applyBorder="1" applyAlignment="1">
      <alignment horizontal="center" vertical="center"/>
    </xf>
    <xf numFmtId="0" fontId="0" fillId="29" borderId="47" xfId="0" applyFill="1" applyBorder="1" applyAlignment="1">
      <alignment horizontal="center" vertical="center"/>
    </xf>
    <xf numFmtId="0" fontId="0" fillId="29" borderId="31" xfId="0" applyFill="1" applyBorder="1" applyAlignment="1">
      <alignment horizontal="center" vertical="center"/>
    </xf>
    <xf numFmtId="0" fontId="33" fillId="29" borderId="13" xfId="0" applyFont="1" applyFill="1" applyBorder="1" applyAlignment="1">
      <alignment horizontal="center" vertical="center"/>
    </xf>
    <xf numFmtId="0" fontId="0" fillId="29" borderId="48" xfId="0" applyFill="1" applyBorder="1" applyAlignment="1">
      <alignment horizontal="center" vertical="center"/>
    </xf>
    <xf numFmtId="0" fontId="0" fillId="29" borderId="58" xfId="0" applyFill="1" applyBorder="1" applyAlignment="1">
      <alignment horizontal="center" vertical="center"/>
    </xf>
    <xf numFmtId="0" fontId="32" fillId="24" borderId="42" xfId="0" applyFont="1" applyFill="1" applyBorder="1" applyAlignment="1">
      <alignment vertical="center" wrapText="1"/>
    </xf>
    <xf numFmtId="0" fontId="33" fillId="24" borderId="41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57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center" wrapText="1"/>
    </xf>
    <xf numFmtId="0" fontId="32" fillId="24" borderId="47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33" fillId="28" borderId="18" xfId="0" applyFont="1" applyFill="1" applyBorder="1" applyAlignment="1">
      <alignment horizontal="center" vertical="center"/>
    </xf>
    <xf numFmtId="0" fontId="32" fillId="28" borderId="40" xfId="0" applyFont="1" applyFill="1" applyBorder="1" applyAlignment="1">
      <alignment horizontal="center" vertical="center"/>
    </xf>
    <xf numFmtId="0" fontId="32" fillId="28" borderId="15" xfId="0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2" fillId="28" borderId="40" xfId="0" applyFont="1" applyFill="1" applyBorder="1" applyAlignment="1">
      <alignment vertical="center"/>
    </xf>
    <xf numFmtId="0" fontId="32" fillId="28" borderId="54" xfId="0" applyFont="1" applyFill="1" applyBorder="1" applyAlignment="1">
      <alignment horizontal="center" vertical="center"/>
    </xf>
    <xf numFmtId="1" fontId="32" fillId="28" borderId="15" xfId="0" applyNumberFormat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40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29" borderId="3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vertical="center" wrapText="1"/>
    </xf>
    <xf numFmtId="0" fontId="32" fillId="28" borderId="42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0" fontId="32" fillId="28" borderId="41" xfId="0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24" borderId="42" xfId="42" applyFont="1" applyFill="1" applyBorder="1" applyAlignment="1">
      <alignment horizontal="left" vertical="center" wrapText="1"/>
    </xf>
    <xf numFmtId="0" fontId="32" fillId="24" borderId="48" xfId="0" applyFont="1" applyFill="1" applyBorder="1" applyAlignment="1">
      <alignment vertical="center" wrapText="1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4" fillId="24" borderId="42" xfId="42" applyFont="1" applyFill="1" applyBorder="1" applyAlignment="1">
      <alignment vertical="center" wrapText="1"/>
    </xf>
    <xf numFmtId="0" fontId="34" fillId="24" borderId="66" xfId="42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4" fillId="24" borderId="10" xfId="42" applyFont="1" applyFill="1" applyBorder="1" applyAlignment="1">
      <alignment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4" fillId="24" borderId="42" xfId="42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2" fillId="0" borderId="41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24" borderId="67" xfId="42" applyFont="1" applyFill="1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/>
    </xf>
    <xf numFmtId="0" fontId="33" fillId="0" borderId="6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37" fillId="0" borderId="0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0" fontId="32" fillId="24" borderId="38" xfId="42" applyFont="1" applyFill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textRotation="90"/>
    </xf>
    <xf numFmtId="0" fontId="32" fillId="0" borderId="69" xfId="0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wrapText="1"/>
    </xf>
    <xf numFmtId="0" fontId="32" fillId="0" borderId="45" xfId="0" applyFont="1" applyFill="1" applyBorder="1" applyAlignment="1">
      <alignment vertical="center" wrapText="1"/>
    </xf>
    <xf numFmtId="0" fontId="33" fillId="28" borderId="48" xfId="0" applyFont="1" applyFill="1" applyBorder="1" applyAlignment="1">
      <alignment horizontal="center" vertical="center"/>
    </xf>
    <xf numFmtId="0" fontId="32" fillId="28" borderId="47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90"/>
    </xf>
    <xf numFmtId="0" fontId="33" fillId="28" borderId="52" xfId="0" applyFont="1" applyFill="1" applyBorder="1" applyAlignment="1">
      <alignment horizontal="center" vertical="center"/>
    </xf>
    <xf numFmtId="0" fontId="31" fillId="27" borderId="0" xfId="0" applyFont="1" applyFill="1" applyAlignment="1">
      <alignment horizontal="center"/>
    </xf>
    <xf numFmtId="0" fontId="32" fillId="27" borderId="26" xfId="0" applyFont="1" applyFill="1" applyBorder="1" applyAlignment="1">
      <alignment horizontal="left" vertical="center" wrapText="1"/>
    </xf>
    <xf numFmtId="0" fontId="31" fillId="27" borderId="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textRotation="90"/>
    </xf>
    <xf numFmtId="0" fontId="31" fillId="27" borderId="10" xfId="0" applyFont="1" applyFill="1" applyBorder="1" applyAlignment="1">
      <alignment horizontal="center" vertical="center" textRotation="90"/>
    </xf>
    <xf numFmtId="0" fontId="32" fillId="27" borderId="69" xfId="0" applyFont="1" applyFill="1" applyBorder="1" applyAlignment="1">
      <alignment horizontal="center" vertical="center" textRotation="90" wrapText="1"/>
    </xf>
    <xf numFmtId="0" fontId="31" fillId="27" borderId="30" xfId="0" applyFont="1" applyFill="1" applyBorder="1" applyAlignment="1">
      <alignment horizontal="center" vertical="center" textRotation="90"/>
    </xf>
    <xf numFmtId="0" fontId="31" fillId="27" borderId="24" xfId="0" applyFont="1" applyFill="1" applyBorder="1" applyAlignment="1">
      <alignment wrapText="1"/>
    </xf>
    <xf numFmtId="0" fontId="31" fillId="27" borderId="26" xfId="0" applyFont="1" applyFill="1" applyBorder="1" applyAlignment="1">
      <alignment horizontal="center" vertical="center" textRotation="90" wrapText="1"/>
    </xf>
    <xf numFmtId="0" fontId="32" fillId="0" borderId="5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textRotation="90"/>
    </xf>
    <xf numFmtId="49" fontId="33" fillId="0" borderId="10" xfId="0" applyNumberFormat="1" applyFont="1" applyFill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wrapText="1"/>
    </xf>
    <xf numFmtId="0" fontId="33" fillId="0" borderId="50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2" fillId="0" borderId="60" xfId="0" applyFont="1" applyFill="1" applyBorder="1" applyAlignment="1">
      <alignment vertical="center" wrapText="1"/>
    </xf>
    <xf numFmtId="0" fontId="32" fillId="0" borderId="73" xfId="0" applyFont="1" applyBorder="1" applyAlignment="1">
      <alignment horizontal="left" vertical="center" wrapText="1"/>
    </xf>
    <xf numFmtId="0" fontId="34" fillId="24" borderId="11" xfId="42" applyFont="1" applyFill="1" applyBorder="1" applyAlignment="1">
      <alignment horizontal="left" vertical="center" wrapText="1"/>
    </xf>
    <xf numFmtId="0" fontId="9" fillId="0" borderId="24" xfId="0" applyFont="1" applyBorder="1"/>
    <xf numFmtId="0" fontId="49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left" vertical="center" wrapText="1"/>
    </xf>
    <xf numFmtId="0" fontId="49" fillId="0" borderId="60" xfId="0" applyFont="1" applyFill="1" applyBorder="1" applyAlignment="1">
      <alignment vertical="center" wrapText="1"/>
    </xf>
    <xf numFmtId="0" fontId="51" fillId="0" borderId="65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60" xfId="0" applyFont="1" applyFill="1" applyBorder="1" applyAlignment="1">
      <alignment vertical="center" wrapText="1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0" xfId="0" applyFont="1"/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32" fillId="0" borderId="0" xfId="0" applyFont="1" applyFill="1" applyBorder="1" applyAlignment="1">
      <alignment horizontal="left" vertical="top" wrapText="1"/>
    </xf>
    <xf numFmtId="0" fontId="33" fillId="0" borderId="4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4" fillId="24" borderId="42" xfId="42" applyFont="1" applyFill="1" applyBorder="1" applyAlignment="1">
      <alignment horizontal="left" vertical="center" wrapText="1"/>
    </xf>
    <xf numFmtId="0" fontId="33" fillId="0" borderId="62" xfId="0" applyFont="1" applyBorder="1" applyAlignment="1">
      <alignment horizontal="left" vertical="center" wrapText="1"/>
    </xf>
    <xf numFmtId="1" fontId="32" fillId="0" borderId="3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24" borderId="63" xfId="42" applyFont="1" applyFill="1" applyBorder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24" borderId="27" xfId="42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32" fillId="0" borderId="39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wrapText="1"/>
    </xf>
    <xf numFmtId="0" fontId="33" fillId="0" borderId="5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4" fillId="24" borderId="63" xfId="42" applyFont="1" applyFill="1" applyBorder="1" applyAlignment="1">
      <alignment horizontal="left" vertical="center" wrapText="1"/>
    </xf>
    <xf numFmtId="0" fontId="32" fillId="0" borderId="49" xfId="0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34" fillId="24" borderId="41" xfId="42" applyFont="1" applyFill="1" applyBorder="1" applyAlignment="1">
      <alignment horizontal="left" vertical="center" wrapText="1"/>
    </xf>
    <xf numFmtId="0" fontId="34" fillId="24" borderId="50" xfId="42" applyFont="1" applyFill="1" applyBorder="1" applyAlignment="1">
      <alignment horizontal="left" vertical="center" wrapText="1"/>
    </xf>
    <xf numFmtId="0" fontId="34" fillId="24" borderId="48" xfId="42" applyFont="1" applyFill="1" applyBorder="1" applyAlignment="1">
      <alignment horizontal="left" vertical="center" wrapText="1"/>
    </xf>
    <xf numFmtId="0" fontId="32" fillId="0" borderId="6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3" fillId="24" borderId="47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3" fillId="0" borderId="41" xfId="0" applyFont="1" applyFill="1" applyBorder="1" applyAlignment="1">
      <alignment horizontal="center" vertical="top"/>
    </xf>
    <xf numFmtId="0" fontId="33" fillId="0" borderId="50" xfId="0" applyFont="1" applyFill="1" applyBorder="1" applyAlignment="1">
      <alignment horizontal="center" vertical="top"/>
    </xf>
    <xf numFmtId="0" fontId="33" fillId="0" borderId="48" xfId="0" applyFont="1" applyFill="1" applyBorder="1" applyAlignment="1">
      <alignment horizontal="center" vertical="top"/>
    </xf>
    <xf numFmtId="0" fontId="32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5" fillId="0" borderId="6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24" borderId="62" xfId="42" applyFont="1" applyFill="1" applyBorder="1" applyAlignment="1">
      <alignment horizontal="left" vertical="center" wrapText="1"/>
    </xf>
    <xf numFmtId="0" fontId="34" fillId="24" borderId="52" xfId="42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33" fillId="0" borderId="52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31" fillId="0" borderId="24" xfId="0" applyFont="1" applyBorder="1" applyAlignment="1">
      <alignment wrapText="1"/>
    </xf>
    <xf numFmtId="1" fontId="32" fillId="0" borderId="34" xfId="0" applyNumberFormat="1" applyFont="1" applyFill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34" fillId="24" borderId="38" xfId="42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3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8200792" cy="895350"/>
    <xdr:pic>
      <xdr:nvPicPr>
        <xdr:cNvPr id="5" name="Obraz 4" descr="C:\Users\mateusz.szymczyk\Downloads\Wiedza_Edukacja_Rozwoj-umed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732" y="0"/>
          <a:ext cx="8200792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276890</xdr:colOff>
      <xdr:row>0</xdr:row>
      <xdr:rowOff>0</xdr:rowOff>
    </xdr:from>
    <xdr:to>
      <xdr:col>15</xdr:col>
      <xdr:colOff>99680</xdr:colOff>
      <xdr:row>3</xdr:row>
      <xdr:rowOff>87673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1541" y="0"/>
          <a:ext cx="7919040" cy="89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13</xdr:col>
      <xdr:colOff>1095375</xdr:colOff>
      <xdr:row>1</xdr:row>
      <xdr:rowOff>48465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0"/>
          <a:ext cx="7115175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80"/>
  <sheetViews>
    <sheetView view="pageBreakPreview" topLeftCell="A28" zoomScale="93" zoomScaleNormal="90" zoomScaleSheetLayoutView="93" workbookViewId="0">
      <selection activeCell="C45" sqref="C45"/>
    </sheetView>
  </sheetViews>
  <sheetFormatPr defaultRowHeight="13.2"/>
  <cols>
    <col min="1" max="1" width="8.109375" style="175" customWidth="1"/>
    <col min="2" max="2" width="70" customWidth="1"/>
    <col min="3" max="3" width="55.6640625" bestFit="1" customWidth="1"/>
    <col min="4" max="6" width="4.109375" bestFit="1" customWidth="1"/>
    <col min="7" max="7" width="5.44140625" customWidth="1"/>
    <col min="8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1" width="4.109375" bestFit="1" customWidth="1"/>
    <col min="22" max="22" width="4.5546875" customWidth="1"/>
    <col min="23" max="23" width="5.6640625" customWidth="1"/>
    <col min="24" max="24" width="5" customWidth="1"/>
    <col min="25" max="25" width="18.5546875" bestFit="1" customWidth="1"/>
    <col min="26" max="26" width="6.6640625" customWidth="1"/>
    <col min="27" max="27" width="6" customWidth="1"/>
  </cols>
  <sheetData>
    <row r="1" spans="1:34" ht="56.2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8"/>
      <c r="AC1" s="1"/>
      <c r="AD1" s="1"/>
      <c r="AE1" s="1"/>
      <c r="AF1" s="1"/>
    </row>
    <row r="2" spans="1:34" ht="42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8"/>
      <c r="AC2" s="1"/>
      <c r="AD2" s="1"/>
      <c r="AE2" s="1"/>
      <c r="AF2" s="1"/>
    </row>
    <row r="3" spans="1:34" ht="39" customHeight="1">
      <c r="A3" s="388" t="s">
        <v>161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8"/>
      <c r="AC3" s="1"/>
      <c r="AD3" s="1"/>
      <c r="AE3" s="1"/>
      <c r="AF3" s="1"/>
    </row>
    <row r="4" spans="1:34" ht="18.600000000000001" thickBot="1">
      <c r="A4" s="280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8"/>
      <c r="AC4" s="1"/>
      <c r="AD4" s="1"/>
      <c r="AE4" s="1"/>
      <c r="AF4" s="1"/>
    </row>
    <row r="5" spans="1:34" ht="18.600000000000001" thickBot="1">
      <c r="A5" s="287"/>
      <c r="B5" s="284" t="s">
        <v>0</v>
      </c>
      <c r="C5" s="289" t="s">
        <v>1</v>
      </c>
      <c r="H5" s="6"/>
      <c r="I5" s="6"/>
      <c r="J5" s="6"/>
      <c r="K5" s="6"/>
      <c r="L5" s="6"/>
      <c r="M5" s="16" t="s">
        <v>2</v>
      </c>
      <c r="N5" s="18" t="s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600000000000001" thickBot="1">
      <c r="A6" s="287"/>
      <c r="B6" s="285" t="s">
        <v>4</v>
      </c>
      <c r="C6" s="279" t="s">
        <v>5</v>
      </c>
      <c r="H6" s="6"/>
      <c r="I6" s="6"/>
      <c r="J6" s="6"/>
      <c r="K6" s="6"/>
      <c r="L6" s="6"/>
      <c r="M6" s="17" t="s">
        <v>6</v>
      </c>
      <c r="N6" s="19" t="s">
        <v>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287"/>
      <c r="B7" s="285" t="s">
        <v>8</v>
      </c>
      <c r="C7" s="290"/>
      <c r="H7" s="6"/>
      <c r="I7" s="6"/>
      <c r="J7" s="6"/>
      <c r="K7" s="6"/>
      <c r="L7" s="6"/>
      <c r="M7" s="17" t="s">
        <v>9</v>
      </c>
      <c r="N7" s="19" t="s">
        <v>10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">
      <c r="A8" s="287"/>
      <c r="B8" s="285" t="s">
        <v>11</v>
      </c>
      <c r="C8" s="30" t="s">
        <v>12</v>
      </c>
      <c r="H8" s="6"/>
      <c r="I8" s="6"/>
      <c r="J8" s="6"/>
      <c r="K8" s="6"/>
      <c r="L8" s="6"/>
      <c r="M8" s="17" t="s">
        <v>13</v>
      </c>
      <c r="N8" s="19" t="s">
        <v>14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">
      <c r="A9" s="287"/>
      <c r="B9" s="285" t="s">
        <v>15</v>
      </c>
      <c r="C9" s="30" t="s">
        <v>16</v>
      </c>
      <c r="H9" s="6"/>
      <c r="I9" s="6"/>
      <c r="J9" s="6"/>
      <c r="K9" s="6"/>
      <c r="L9" s="6"/>
      <c r="M9" s="17" t="s">
        <v>17</v>
      </c>
      <c r="N9" s="19" t="s">
        <v>18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8">
      <c r="A10" s="287"/>
      <c r="B10" s="285" t="s">
        <v>19</v>
      </c>
      <c r="C10" s="30" t="s">
        <v>20</v>
      </c>
      <c r="H10" s="6"/>
      <c r="I10" s="6"/>
      <c r="J10" s="6"/>
      <c r="K10" s="6"/>
      <c r="L10" s="6"/>
      <c r="M10" s="17" t="s">
        <v>21</v>
      </c>
      <c r="N10" s="19" t="s">
        <v>22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  <c r="AC10" s="1"/>
      <c r="AD10" s="1"/>
      <c r="AE10" s="1"/>
      <c r="AF10" s="1"/>
    </row>
    <row r="11" spans="1:34" ht="18">
      <c r="A11" s="287"/>
      <c r="B11" s="285" t="s">
        <v>23</v>
      </c>
      <c r="C11" s="30" t="s">
        <v>24</v>
      </c>
      <c r="H11" s="6"/>
      <c r="I11" s="6"/>
      <c r="J11" s="6"/>
      <c r="K11" s="6"/>
      <c r="L11" s="6"/>
      <c r="M11" s="167" t="s">
        <v>25</v>
      </c>
      <c r="N11" s="19" t="s">
        <v>26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  <c r="AC11" s="1"/>
      <c r="AD11" s="1"/>
      <c r="AE11" s="1"/>
      <c r="AF11" s="1"/>
    </row>
    <row r="12" spans="1:34" ht="18.600000000000001" thickBot="1">
      <c r="A12" s="287"/>
      <c r="B12" s="286" t="s">
        <v>27</v>
      </c>
      <c r="C12" s="31" t="s">
        <v>28</v>
      </c>
      <c r="H12" s="6"/>
      <c r="I12" s="10"/>
      <c r="J12" s="6"/>
      <c r="K12" s="6"/>
      <c r="L12" s="6"/>
      <c r="M12" s="168" t="s">
        <v>29</v>
      </c>
      <c r="N12" s="20" t="s">
        <v>30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  <c r="AC12" s="1"/>
      <c r="AD12" s="1"/>
      <c r="AE12" s="1"/>
      <c r="AF12" s="1"/>
    </row>
    <row r="13" spans="1:34" ht="18.600000000000001" thickBot="1">
      <c r="A13" s="288"/>
      <c r="B13" s="11"/>
      <c r="C13" s="1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  <c r="AC13" s="1"/>
      <c r="AD13" s="1"/>
      <c r="AE13" s="1"/>
      <c r="AF13" s="1"/>
    </row>
    <row r="14" spans="1:34" ht="14.4" thickBot="1">
      <c r="A14" s="395" t="s">
        <v>31</v>
      </c>
      <c r="B14" s="395" t="s">
        <v>32</v>
      </c>
      <c r="C14" s="392" t="s">
        <v>33</v>
      </c>
      <c r="D14" s="396" t="s">
        <v>34</v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61" t="s">
        <v>35</v>
      </c>
      <c r="AA14" s="358" t="s">
        <v>36</v>
      </c>
      <c r="AB14" s="9"/>
      <c r="AC14" s="2"/>
      <c r="AD14" s="2"/>
      <c r="AE14" s="2"/>
      <c r="AF14" s="2"/>
      <c r="AG14" s="3"/>
      <c r="AH14" s="3"/>
    </row>
    <row r="15" spans="1:34" ht="14.4" thickBot="1">
      <c r="A15" s="395"/>
      <c r="B15" s="395"/>
      <c r="C15" s="393"/>
      <c r="D15" s="354" t="s">
        <v>37</v>
      </c>
      <c r="E15" s="355"/>
      <c r="F15" s="355"/>
      <c r="G15" s="355"/>
      <c r="H15" s="355"/>
      <c r="I15" s="355"/>
      <c r="J15" s="355"/>
      <c r="K15" s="355"/>
      <c r="L15" s="355"/>
      <c r="M15" s="355"/>
      <c r="N15" s="27"/>
      <c r="O15" s="356" t="s">
        <v>38</v>
      </c>
      <c r="P15" s="357"/>
      <c r="Q15" s="357"/>
      <c r="R15" s="357"/>
      <c r="S15" s="357"/>
      <c r="T15" s="357"/>
      <c r="U15" s="357"/>
      <c r="V15" s="356"/>
      <c r="W15" s="357"/>
      <c r="X15" s="357"/>
      <c r="Y15" s="357"/>
      <c r="Z15" s="362"/>
      <c r="AA15" s="359"/>
      <c r="AB15" s="9"/>
      <c r="AC15" s="2"/>
      <c r="AD15" s="2"/>
      <c r="AE15" s="2"/>
      <c r="AF15" s="2"/>
      <c r="AG15" s="3"/>
      <c r="AH15" s="3"/>
    </row>
    <row r="16" spans="1:34" ht="71.400000000000006" thickBot="1">
      <c r="A16" s="395"/>
      <c r="B16" s="395"/>
      <c r="C16" s="394"/>
      <c r="D16" s="21" t="s">
        <v>2</v>
      </c>
      <c r="E16" s="22" t="s">
        <v>6</v>
      </c>
      <c r="F16" s="22" t="s">
        <v>39</v>
      </c>
      <c r="G16" s="22" t="s">
        <v>40</v>
      </c>
      <c r="H16" s="22" t="s">
        <v>17</v>
      </c>
      <c r="I16" s="22" t="s">
        <v>21</v>
      </c>
      <c r="J16" s="22" t="s">
        <v>25</v>
      </c>
      <c r="K16" s="24" t="s">
        <v>29</v>
      </c>
      <c r="L16" s="22" t="s">
        <v>41</v>
      </c>
      <c r="M16" s="23" t="s">
        <v>42</v>
      </c>
      <c r="N16" s="25" t="s">
        <v>43</v>
      </c>
      <c r="O16" s="26" t="s">
        <v>2</v>
      </c>
      <c r="P16" s="21" t="s">
        <v>6</v>
      </c>
      <c r="Q16" s="22" t="s">
        <v>39</v>
      </c>
      <c r="R16" s="22" t="s">
        <v>40</v>
      </c>
      <c r="S16" s="22" t="s">
        <v>17</v>
      </c>
      <c r="T16" s="22" t="s">
        <v>21</v>
      </c>
      <c r="U16" s="22" t="s">
        <v>25</v>
      </c>
      <c r="V16" s="26" t="s">
        <v>29</v>
      </c>
      <c r="W16" s="22" t="s">
        <v>41</v>
      </c>
      <c r="X16" s="23" t="s">
        <v>42</v>
      </c>
      <c r="Y16" s="25" t="s">
        <v>43</v>
      </c>
      <c r="Z16" s="362"/>
      <c r="AA16" s="360"/>
      <c r="AB16" s="2"/>
      <c r="AC16" s="2"/>
      <c r="AD16" s="2"/>
      <c r="AE16" s="2"/>
      <c r="AF16" s="2"/>
      <c r="AG16" s="3"/>
      <c r="AH16" s="3"/>
    </row>
    <row r="17" spans="1:34" ht="20.100000000000001" customHeight="1">
      <c r="A17" s="172" t="s">
        <v>44</v>
      </c>
      <c r="B17" s="36" t="s">
        <v>45</v>
      </c>
      <c r="C17" s="37"/>
      <c r="D17" s="33"/>
      <c r="E17" s="33"/>
      <c r="F17" s="33"/>
      <c r="G17" s="33"/>
      <c r="H17" s="33"/>
      <c r="I17" s="33"/>
      <c r="J17" s="33"/>
      <c r="K17" s="33"/>
      <c r="L17" s="33"/>
      <c r="M17" s="38"/>
      <c r="N17" s="34"/>
      <c r="O17" s="32"/>
      <c r="P17" s="33"/>
      <c r="Q17" s="33"/>
      <c r="R17" s="33"/>
      <c r="S17" s="33"/>
      <c r="T17" s="33"/>
      <c r="U17" s="33"/>
      <c r="V17" s="33"/>
      <c r="W17" s="33"/>
      <c r="X17" s="38"/>
      <c r="Y17" s="123"/>
      <c r="Z17" s="35"/>
      <c r="AA17" s="40"/>
      <c r="AB17" s="2"/>
      <c r="AC17" s="2"/>
      <c r="AD17" s="2"/>
      <c r="AE17" s="2"/>
      <c r="AF17" s="2"/>
      <c r="AG17" s="3"/>
      <c r="AH17" s="3"/>
    </row>
    <row r="18" spans="1:34" s="53" customFormat="1" ht="20.100000000000001" customHeight="1">
      <c r="A18" s="50">
        <v>1</v>
      </c>
      <c r="B18" s="158" t="s">
        <v>46</v>
      </c>
      <c r="C18" s="44" t="s">
        <v>47</v>
      </c>
      <c r="D18" s="45">
        <v>35</v>
      </c>
      <c r="E18" s="45"/>
      <c r="F18" s="45">
        <v>30</v>
      </c>
      <c r="G18" s="45"/>
      <c r="H18" s="45"/>
      <c r="I18" s="45"/>
      <c r="J18" s="45"/>
      <c r="K18" s="95">
        <v>15</v>
      </c>
      <c r="L18" s="46">
        <f t="shared" ref="L18:L31" si="0">SUM(D18:K18)</f>
        <v>80</v>
      </c>
      <c r="M18" s="47">
        <v>3</v>
      </c>
      <c r="N18" s="130" t="s">
        <v>48</v>
      </c>
      <c r="O18" s="48"/>
      <c r="P18" s="45"/>
      <c r="Q18" s="45"/>
      <c r="R18" s="45"/>
      <c r="S18" s="45"/>
      <c r="T18" s="45"/>
      <c r="U18" s="45"/>
      <c r="V18" s="45" t="s">
        <v>49</v>
      </c>
      <c r="W18" s="46" t="s">
        <v>49</v>
      </c>
      <c r="X18" s="47" t="s">
        <v>49</v>
      </c>
      <c r="Y18" s="124" t="s">
        <v>49</v>
      </c>
      <c r="Z18" s="212">
        <f>SUM(D18:K18)+SUM(O18:V18)</f>
        <v>80</v>
      </c>
      <c r="AA18" s="50">
        <f>SUM(M18,X18)</f>
        <v>3</v>
      </c>
      <c r="AB18" s="51"/>
      <c r="AC18" s="51"/>
      <c r="AD18" s="51"/>
      <c r="AE18" s="51"/>
      <c r="AF18" s="51"/>
      <c r="AG18" s="52"/>
      <c r="AH18" s="52"/>
    </row>
    <row r="19" spans="1:34" s="53" customFormat="1" ht="20.100000000000001" customHeight="1">
      <c r="A19" s="50">
        <v>2</v>
      </c>
      <c r="B19" s="158" t="s">
        <v>50</v>
      </c>
      <c r="C19" s="44" t="s">
        <v>51</v>
      </c>
      <c r="D19" s="46">
        <v>28</v>
      </c>
      <c r="E19" s="46">
        <v>32</v>
      </c>
      <c r="F19" s="46"/>
      <c r="G19" s="46"/>
      <c r="H19" s="46"/>
      <c r="I19" s="46"/>
      <c r="J19" s="46"/>
      <c r="K19" s="46">
        <v>15</v>
      </c>
      <c r="L19" s="46">
        <f t="shared" si="0"/>
        <v>75</v>
      </c>
      <c r="M19" s="47">
        <v>2.5</v>
      </c>
      <c r="N19" s="130" t="s">
        <v>48</v>
      </c>
      <c r="O19" s="48"/>
      <c r="P19" s="45"/>
      <c r="Q19" s="45"/>
      <c r="R19" s="45"/>
      <c r="S19" s="45"/>
      <c r="T19" s="45"/>
      <c r="U19" s="45"/>
      <c r="V19" s="45"/>
      <c r="W19" s="46"/>
      <c r="X19" s="47"/>
      <c r="Y19" s="93"/>
      <c r="Z19" s="212">
        <f>SUM(D19:K19)+SUM(O19:V19)</f>
        <v>75</v>
      </c>
      <c r="AA19" s="50">
        <f>SUM(M19,X19)</f>
        <v>2.5</v>
      </c>
      <c r="AB19" s="51"/>
      <c r="AC19" s="51"/>
      <c r="AD19" s="51"/>
      <c r="AE19" s="51"/>
      <c r="AF19" s="51"/>
      <c r="AG19" s="52"/>
      <c r="AH19" s="52"/>
    </row>
    <row r="20" spans="1:34" s="53" customFormat="1" ht="20.100000000000001" customHeight="1">
      <c r="A20" s="50">
        <v>3</v>
      </c>
      <c r="B20" s="54" t="s">
        <v>52</v>
      </c>
      <c r="C20" s="44" t="s">
        <v>53</v>
      </c>
      <c r="D20" s="46">
        <v>15</v>
      </c>
      <c r="E20" s="46"/>
      <c r="F20" s="46">
        <v>15</v>
      </c>
      <c r="G20" s="46"/>
      <c r="H20" s="46"/>
      <c r="I20" s="46"/>
      <c r="J20" s="46"/>
      <c r="K20" s="46">
        <v>15</v>
      </c>
      <c r="L20" s="46">
        <f t="shared" si="0"/>
        <v>45</v>
      </c>
      <c r="M20" s="47">
        <v>1.5</v>
      </c>
      <c r="N20" s="130" t="s">
        <v>54</v>
      </c>
      <c r="O20" s="48"/>
      <c r="P20" s="45"/>
      <c r="Q20" s="45"/>
      <c r="R20" s="45"/>
      <c r="S20" s="45"/>
      <c r="T20" s="45"/>
      <c r="U20" s="45"/>
      <c r="V20" s="45"/>
      <c r="W20" s="46"/>
      <c r="X20" s="47"/>
      <c r="Y20" s="93"/>
      <c r="Z20" s="212">
        <f>SUM(D20:K20)+SUM(O20:V20)</f>
        <v>45</v>
      </c>
      <c r="AA20" s="50">
        <f>SUM(M20,X20)</f>
        <v>1.5</v>
      </c>
      <c r="AB20" s="51"/>
      <c r="AC20" s="51"/>
      <c r="AD20" s="51"/>
      <c r="AE20" s="51"/>
      <c r="AF20" s="51"/>
      <c r="AG20" s="52"/>
      <c r="AH20" s="52"/>
    </row>
    <row r="21" spans="1:34" s="53" customFormat="1" ht="20.100000000000001" customHeight="1">
      <c r="A21" s="331">
        <v>4</v>
      </c>
      <c r="B21" s="333" t="s">
        <v>55</v>
      </c>
      <c r="C21" s="44" t="s">
        <v>56</v>
      </c>
      <c r="D21" s="46">
        <v>15</v>
      </c>
      <c r="E21" s="46"/>
      <c r="F21" s="46">
        <v>10</v>
      </c>
      <c r="G21" s="46"/>
      <c r="H21" s="46"/>
      <c r="I21" s="46"/>
      <c r="J21" s="46"/>
      <c r="K21" s="46">
        <v>15</v>
      </c>
      <c r="L21" s="46">
        <f t="shared" si="0"/>
        <v>40</v>
      </c>
      <c r="M21" s="47">
        <v>1.5</v>
      </c>
      <c r="N21" s="322" t="s">
        <v>54</v>
      </c>
      <c r="O21" s="48"/>
      <c r="P21" s="45"/>
      <c r="Q21" s="45"/>
      <c r="R21" s="45"/>
      <c r="S21" s="45"/>
      <c r="T21" s="45"/>
      <c r="U21" s="45"/>
      <c r="V21" s="45"/>
      <c r="W21" s="46"/>
      <c r="X21" s="47"/>
      <c r="Y21" s="93"/>
      <c r="Z21" s="212">
        <f>SUM(D21:K21)+SUM(O21:V21)</f>
        <v>40</v>
      </c>
      <c r="AA21" s="50">
        <f>SUM(M21,X21)</f>
        <v>1.5</v>
      </c>
      <c r="AB21" s="51"/>
      <c r="AC21" s="51"/>
      <c r="AD21" s="51"/>
      <c r="AE21" s="51"/>
      <c r="AF21" s="51"/>
      <c r="AG21" s="52"/>
      <c r="AH21" s="52"/>
    </row>
    <row r="22" spans="1:34" s="53" customFormat="1" ht="20.100000000000001" customHeight="1">
      <c r="A22" s="345"/>
      <c r="B22" s="368"/>
      <c r="C22" s="44" t="s">
        <v>57</v>
      </c>
      <c r="D22" s="46">
        <v>10</v>
      </c>
      <c r="E22" s="46"/>
      <c r="F22" s="46"/>
      <c r="G22" s="46"/>
      <c r="H22" s="46"/>
      <c r="I22" s="46"/>
      <c r="J22" s="46"/>
      <c r="K22" s="46"/>
      <c r="L22" s="46">
        <f t="shared" si="0"/>
        <v>10</v>
      </c>
      <c r="M22" s="47">
        <v>0.5</v>
      </c>
      <c r="N22" s="336"/>
      <c r="O22" s="48"/>
      <c r="P22" s="45"/>
      <c r="Q22" s="45">
        <v>10</v>
      </c>
      <c r="R22" s="45"/>
      <c r="S22" s="45"/>
      <c r="T22" s="45"/>
      <c r="U22" s="45"/>
      <c r="V22" s="45"/>
      <c r="W22" s="46">
        <f t="shared" ref="W22:W26" si="1">SUM(O22:V22)</f>
        <v>10</v>
      </c>
      <c r="X22" s="47">
        <v>0.5</v>
      </c>
      <c r="Y22" s="93" t="s">
        <v>54</v>
      </c>
      <c r="Z22" s="212">
        <f t="shared" ref="Z22:Z26" si="2">SUM(D22:K22)+SUM(O22:V22)</f>
        <v>20</v>
      </c>
      <c r="AA22" s="50">
        <f>SUM(M22,X22)</f>
        <v>1</v>
      </c>
      <c r="AB22" s="51"/>
      <c r="AC22" s="51"/>
      <c r="AD22" s="51"/>
      <c r="AE22" s="51"/>
      <c r="AF22" s="51"/>
      <c r="AG22" s="52"/>
      <c r="AH22" s="52"/>
    </row>
    <row r="23" spans="1:34" s="53" customFormat="1" ht="20.100000000000001" customHeight="1">
      <c r="A23" s="50">
        <v>5</v>
      </c>
      <c r="B23" s="54" t="s">
        <v>58</v>
      </c>
      <c r="C23" s="44" t="s">
        <v>59</v>
      </c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130"/>
      <c r="O23" s="55">
        <v>45</v>
      </c>
      <c r="P23" s="46">
        <v>15</v>
      </c>
      <c r="Q23" s="46"/>
      <c r="R23" s="46"/>
      <c r="S23" s="46"/>
      <c r="T23" s="46"/>
      <c r="U23" s="46"/>
      <c r="V23" s="46">
        <v>15</v>
      </c>
      <c r="W23" s="46">
        <f t="shared" si="1"/>
        <v>75</v>
      </c>
      <c r="X23" s="47">
        <v>2.5</v>
      </c>
      <c r="Y23" s="93" t="s">
        <v>48</v>
      </c>
      <c r="Z23" s="212">
        <f t="shared" si="2"/>
        <v>75</v>
      </c>
      <c r="AA23" s="50">
        <f t="shared" ref="AA23:AA31" si="3">SUM(M23,X23)</f>
        <v>2.5</v>
      </c>
      <c r="AB23" s="51"/>
      <c r="AC23" s="51"/>
      <c r="AD23" s="51"/>
      <c r="AE23" s="51"/>
      <c r="AF23" s="51"/>
      <c r="AG23" s="52"/>
      <c r="AH23" s="52"/>
    </row>
    <row r="24" spans="1:34" s="53" customFormat="1" ht="20.100000000000001" customHeight="1">
      <c r="A24" s="50">
        <v>6</v>
      </c>
      <c r="B24" s="54" t="s">
        <v>60</v>
      </c>
      <c r="C24" s="43" t="s">
        <v>61</v>
      </c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130"/>
      <c r="O24" s="55">
        <v>35</v>
      </c>
      <c r="P24" s="46"/>
      <c r="Q24" s="46">
        <v>15</v>
      </c>
      <c r="R24" s="46"/>
      <c r="S24" s="46"/>
      <c r="T24" s="46"/>
      <c r="U24" s="46"/>
      <c r="V24" s="46">
        <v>15</v>
      </c>
      <c r="W24" s="46">
        <f t="shared" si="1"/>
        <v>65</v>
      </c>
      <c r="X24" s="47">
        <v>2.5</v>
      </c>
      <c r="Y24" s="93" t="s">
        <v>54</v>
      </c>
      <c r="Z24" s="212">
        <f t="shared" si="2"/>
        <v>65</v>
      </c>
      <c r="AA24" s="50">
        <v>2.5</v>
      </c>
      <c r="AB24" s="51"/>
      <c r="AC24" s="51"/>
      <c r="AD24" s="51"/>
      <c r="AE24" s="51"/>
      <c r="AF24" s="51"/>
      <c r="AG24" s="52"/>
      <c r="AH24" s="52"/>
    </row>
    <row r="25" spans="1:34" s="53" customFormat="1" ht="20.100000000000001" customHeight="1">
      <c r="A25" s="50">
        <v>7</v>
      </c>
      <c r="B25" s="54" t="s">
        <v>62</v>
      </c>
      <c r="C25" s="44" t="s">
        <v>53</v>
      </c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130"/>
      <c r="O25" s="55">
        <v>15</v>
      </c>
      <c r="P25" s="46"/>
      <c r="Q25" s="46">
        <v>10</v>
      </c>
      <c r="R25" s="46"/>
      <c r="S25" s="46"/>
      <c r="T25" s="46"/>
      <c r="U25" s="46"/>
      <c r="V25" s="46">
        <v>15</v>
      </c>
      <c r="W25" s="46">
        <f t="shared" si="1"/>
        <v>40</v>
      </c>
      <c r="X25" s="47">
        <v>1.5</v>
      </c>
      <c r="Y25" s="93" t="s">
        <v>54</v>
      </c>
      <c r="Z25" s="212">
        <f>SUM(D25:K25)+SUM(O25:V25)</f>
        <v>40</v>
      </c>
      <c r="AA25" s="50">
        <f t="shared" si="3"/>
        <v>1.5</v>
      </c>
      <c r="AB25" s="51"/>
      <c r="AC25" s="51"/>
      <c r="AD25" s="51"/>
      <c r="AE25" s="51"/>
      <c r="AF25" s="51"/>
      <c r="AG25" s="52"/>
      <c r="AH25" s="52"/>
    </row>
    <row r="26" spans="1:34" s="53" customFormat="1" ht="20.100000000000001" customHeight="1">
      <c r="A26" s="50">
        <v>8</v>
      </c>
      <c r="B26" s="181" t="s">
        <v>63</v>
      </c>
      <c r="C26" s="44" t="s">
        <v>64</v>
      </c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30"/>
      <c r="O26" s="55">
        <v>10</v>
      </c>
      <c r="P26" s="46"/>
      <c r="Q26" s="46"/>
      <c r="R26" s="46"/>
      <c r="S26" s="46"/>
      <c r="T26" s="46"/>
      <c r="U26" s="46"/>
      <c r="V26" s="46">
        <v>15</v>
      </c>
      <c r="W26" s="46">
        <f t="shared" si="1"/>
        <v>25</v>
      </c>
      <c r="X26" s="47">
        <v>1</v>
      </c>
      <c r="Y26" s="93" t="s">
        <v>54</v>
      </c>
      <c r="Z26" s="212">
        <f t="shared" si="2"/>
        <v>25</v>
      </c>
      <c r="AA26" s="50">
        <f t="shared" si="3"/>
        <v>1</v>
      </c>
      <c r="AB26" s="51"/>
      <c r="AC26" s="51"/>
      <c r="AD26" s="51"/>
      <c r="AE26" s="51"/>
      <c r="AF26" s="51"/>
      <c r="AG26" s="52"/>
      <c r="AH26" s="52"/>
    </row>
    <row r="27" spans="1:34" s="58" customFormat="1" ht="20.100000000000001" customHeight="1">
      <c r="A27" s="62" t="s">
        <v>65</v>
      </c>
      <c r="B27" s="178" t="s">
        <v>66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2"/>
      <c r="O27" s="63"/>
      <c r="P27" s="60"/>
      <c r="Q27" s="60"/>
      <c r="R27" s="60"/>
      <c r="S27" s="60"/>
      <c r="T27" s="60"/>
      <c r="U27" s="60"/>
      <c r="V27" s="60"/>
      <c r="W27" s="60"/>
      <c r="X27" s="127"/>
      <c r="Y27" s="125"/>
      <c r="Z27" s="64"/>
      <c r="AA27" s="62"/>
      <c r="AB27" s="56"/>
      <c r="AC27" s="56"/>
      <c r="AD27" s="56"/>
      <c r="AE27" s="56"/>
      <c r="AF27" s="56"/>
      <c r="AG27" s="57"/>
      <c r="AH27" s="57"/>
    </row>
    <row r="28" spans="1:34" s="58" customFormat="1" ht="20.100000000000001" customHeight="1">
      <c r="A28" s="372">
        <v>9</v>
      </c>
      <c r="B28" s="369" t="s">
        <v>67</v>
      </c>
      <c r="C28" s="220" t="s">
        <v>147</v>
      </c>
      <c r="D28" s="329">
        <v>5</v>
      </c>
      <c r="E28" s="318"/>
      <c r="F28" s="318">
        <v>15</v>
      </c>
      <c r="G28" s="389">
        <v>5</v>
      </c>
      <c r="H28" s="318"/>
      <c r="I28" s="318"/>
      <c r="J28" s="318"/>
      <c r="K28" s="318">
        <v>28</v>
      </c>
      <c r="L28" s="318">
        <f t="shared" si="0"/>
        <v>53</v>
      </c>
      <c r="M28" s="325">
        <v>2</v>
      </c>
      <c r="N28" s="322" t="s">
        <v>48</v>
      </c>
      <c r="O28" s="320"/>
      <c r="P28" s="318"/>
      <c r="Q28" s="318"/>
      <c r="R28" s="318"/>
      <c r="S28" s="318"/>
      <c r="T28" s="318"/>
      <c r="U28" s="318"/>
      <c r="V28" s="318"/>
      <c r="W28" s="318"/>
      <c r="X28" s="325"/>
      <c r="Y28" s="322"/>
      <c r="Z28" s="335">
        <f t="shared" ref="Z28:Z31" si="4">SUM(D28:K28)+SUM(O28:V28)</f>
        <v>53</v>
      </c>
      <c r="AA28" s="331">
        <f t="shared" si="3"/>
        <v>2</v>
      </c>
      <c r="AB28" s="56"/>
      <c r="AC28" s="56"/>
      <c r="AD28" s="56"/>
      <c r="AE28" s="56"/>
      <c r="AF28" s="56"/>
      <c r="AG28" s="57"/>
      <c r="AH28" s="57"/>
    </row>
    <row r="29" spans="1:34" s="58" customFormat="1" ht="20.100000000000001" customHeight="1">
      <c r="A29" s="373"/>
      <c r="B29" s="370"/>
      <c r="C29" s="179" t="s">
        <v>150</v>
      </c>
      <c r="D29" s="375"/>
      <c r="E29" s="328"/>
      <c r="F29" s="328"/>
      <c r="G29" s="390"/>
      <c r="H29" s="328"/>
      <c r="I29" s="328"/>
      <c r="J29" s="328"/>
      <c r="K29" s="328"/>
      <c r="L29" s="328"/>
      <c r="M29" s="367"/>
      <c r="N29" s="323"/>
      <c r="O29" s="327"/>
      <c r="P29" s="328"/>
      <c r="Q29" s="328"/>
      <c r="R29" s="328"/>
      <c r="S29" s="328"/>
      <c r="T29" s="328"/>
      <c r="U29" s="328"/>
      <c r="V29" s="328"/>
      <c r="W29" s="328"/>
      <c r="X29" s="367"/>
      <c r="Y29" s="323"/>
      <c r="Z29" s="385"/>
      <c r="AA29" s="376"/>
      <c r="AB29" s="56"/>
      <c r="AC29" s="56"/>
      <c r="AD29" s="56"/>
      <c r="AE29" s="56"/>
      <c r="AF29" s="56"/>
      <c r="AG29" s="57"/>
      <c r="AH29" s="57"/>
    </row>
    <row r="30" spans="1:34" s="58" customFormat="1" ht="20.100000000000001" customHeight="1">
      <c r="A30" s="374"/>
      <c r="B30" s="371"/>
      <c r="C30" s="179" t="s">
        <v>68</v>
      </c>
      <c r="D30" s="330"/>
      <c r="E30" s="319"/>
      <c r="F30" s="319"/>
      <c r="G30" s="391"/>
      <c r="H30" s="319"/>
      <c r="I30" s="319"/>
      <c r="J30" s="319"/>
      <c r="K30" s="319"/>
      <c r="L30" s="319"/>
      <c r="M30" s="326"/>
      <c r="N30" s="324"/>
      <c r="O30" s="321"/>
      <c r="P30" s="319"/>
      <c r="Q30" s="319"/>
      <c r="R30" s="319"/>
      <c r="S30" s="319"/>
      <c r="T30" s="319"/>
      <c r="U30" s="319"/>
      <c r="V30" s="319"/>
      <c r="W30" s="319"/>
      <c r="X30" s="326"/>
      <c r="Y30" s="324"/>
      <c r="Z30" s="386"/>
      <c r="AA30" s="332"/>
      <c r="AB30" s="56"/>
      <c r="AC30" s="56"/>
      <c r="AD30" s="56"/>
      <c r="AE30" s="56"/>
      <c r="AF30" s="56"/>
      <c r="AG30" s="57"/>
      <c r="AH30" s="57"/>
    </row>
    <row r="31" spans="1:34" s="58" customFormat="1" ht="20.100000000000001" customHeight="1">
      <c r="A31" s="331">
        <v>10</v>
      </c>
      <c r="B31" s="352" t="s">
        <v>69</v>
      </c>
      <c r="C31" s="90" t="s">
        <v>70</v>
      </c>
      <c r="D31" s="318">
        <v>30</v>
      </c>
      <c r="E31" s="318"/>
      <c r="F31" s="318">
        <v>110</v>
      </c>
      <c r="G31" s="318"/>
      <c r="H31" s="318"/>
      <c r="I31" s="318"/>
      <c r="J31" s="318"/>
      <c r="K31" s="318"/>
      <c r="L31" s="318">
        <f t="shared" si="0"/>
        <v>140</v>
      </c>
      <c r="M31" s="325">
        <v>5</v>
      </c>
      <c r="N31" s="322" t="s">
        <v>54</v>
      </c>
      <c r="O31" s="320">
        <v>25</v>
      </c>
      <c r="P31" s="318"/>
      <c r="Q31" s="318">
        <v>70</v>
      </c>
      <c r="R31" s="318"/>
      <c r="S31" s="318">
        <v>80</v>
      </c>
      <c r="T31" s="318">
        <v>40</v>
      </c>
      <c r="U31" s="318"/>
      <c r="V31" s="318">
        <v>30</v>
      </c>
      <c r="W31" s="318">
        <f t="shared" ref="W31" si="5">SUM(O31:V31)</f>
        <v>245</v>
      </c>
      <c r="X31" s="325">
        <v>9.5</v>
      </c>
      <c r="Y31" s="322" t="s">
        <v>48</v>
      </c>
      <c r="Z31" s="335">
        <f t="shared" si="4"/>
        <v>385</v>
      </c>
      <c r="AA31" s="331">
        <f t="shared" si="3"/>
        <v>14.5</v>
      </c>
      <c r="AB31" s="56"/>
      <c r="AC31" s="56"/>
      <c r="AD31" s="56"/>
      <c r="AE31" s="56"/>
      <c r="AF31" s="56"/>
      <c r="AG31" s="57"/>
      <c r="AH31" s="57"/>
    </row>
    <row r="32" spans="1:34" s="58" customFormat="1" ht="20.100000000000001" customHeight="1">
      <c r="A32" s="345"/>
      <c r="B32" s="353"/>
      <c r="C32" s="177" t="s">
        <v>71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40"/>
      <c r="N32" s="336"/>
      <c r="O32" s="321"/>
      <c r="P32" s="319"/>
      <c r="Q32" s="319"/>
      <c r="R32" s="319"/>
      <c r="S32" s="319"/>
      <c r="T32" s="319"/>
      <c r="U32" s="319"/>
      <c r="V32" s="319"/>
      <c r="W32" s="338"/>
      <c r="X32" s="340"/>
      <c r="Y32" s="336"/>
      <c r="Z32" s="336"/>
      <c r="AA32" s="336"/>
      <c r="AB32" s="56"/>
      <c r="AC32" s="56"/>
      <c r="AD32" s="56"/>
      <c r="AE32" s="56"/>
      <c r="AF32" s="56"/>
      <c r="AG32" s="57"/>
      <c r="AH32" s="57"/>
    </row>
    <row r="33" spans="1:34" s="58" customFormat="1" ht="20.100000000000001" customHeight="1">
      <c r="A33" s="50">
        <v>11</v>
      </c>
      <c r="B33" s="54" t="s">
        <v>72</v>
      </c>
      <c r="C33" s="179" t="s">
        <v>156</v>
      </c>
      <c r="D33" s="46">
        <v>15</v>
      </c>
      <c r="E33" s="46">
        <v>10</v>
      </c>
      <c r="F33" s="46"/>
      <c r="G33" s="46"/>
      <c r="H33" s="46"/>
      <c r="I33" s="46"/>
      <c r="J33" s="46"/>
      <c r="K33" s="46">
        <v>27</v>
      </c>
      <c r="L33" s="46">
        <f t="shared" ref="L33" si="6">SUM(D33:K33)</f>
        <v>52</v>
      </c>
      <c r="M33" s="47">
        <v>2</v>
      </c>
      <c r="N33" s="130" t="s">
        <v>54</v>
      </c>
      <c r="O33" s="55"/>
      <c r="P33" s="46"/>
      <c r="Q33" s="46"/>
      <c r="R33" s="46"/>
      <c r="S33" s="46">
        <v>20</v>
      </c>
      <c r="T33" s="46"/>
      <c r="U33" s="46"/>
      <c r="V33" s="46"/>
      <c r="W33" s="46">
        <f>SUM(O33:V33)</f>
        <v>20</v>
      </c>
      <c r="X33" s="47">
        <v>1</v>
      </c>
      <c r="Y33" s="93" t="s">
        <v>48</v>
      </c>
      <c r="Z33" s="212">
        <f t="shared" ref="Z33" si="7">SUM(D33:K33)+SUM(O33:V33)</f>
        <v>72</v>
      </c>
      <c r="AA33" s="50">
        <f t="shared" ref="AA33" si="8">SUM(M33,X33)</f>
        <v>3</v>
      </c>
      <c r="AB33" s="56"/>
      <c r="AC33" s="56"/>
      <c r="AD33" s="56"/>
      <c r="AE33" s="56"/>
      <c r="AF33" s="56"/>
      <c r="AG33" s="57"/>
      <c r="AH33" s="57"/>
    </row>
    <row r="34" spans="1:34" s="58" customFormat="1" ht="20.100000000000001" customHeight="1">
      <c r="A34" s="331">
        <v>12</v>
      </c>
      <c r="B34" s="366" t="s">
        <v>73</v>
      </c>
      <c r="C34" s="90" t="s">
        <v>74</v>
      </c>
      <c r="D34" s="329"/>
      <c r="E34" s="318"/>
      <c r="F34" s="318"/>
      <c r="G34" s="318"/>
      <c r="H34" s="318"/>
      <c r="I34" s="318"/>
      <c r="J34" s="318"/>
      <c r="K34" s="318"/>
      <c r="L34" s="318"/>
      <c r="M34" s="325"/>
      <c r="N34" s="322"/>
      <c r="O34" s="320">
        <v>20</v>
      </c>
      <c r="P34" s="318"/>
      <c r="Q34" s="318"/>
      <c r="R34" s="318"/>
      <c r="S34" s="318">
        <v>40</v>
      </c>
      <c r="T34" s="318"/>
      <c r="U34" s="318"/>
      <c r="V34" s="318">
        <v>15</v>
      </c>
      <c r="W34" s="318">
        <f>SUM(O34:V34)</f>
        <v>75</v>
      </c>
      <c r="X34" s="325">
        <v>3.5</v>
      </c>
      <c r="Y34" s="322" t="s">
        <v>54</v>
      </c>
      <c r="Z34" s="335">
        <f>SUM(D34:K34)+SUM(O34:V34)</f>
        <v>75</v>
      </c>
      <c r="AA34" s="331">
        <f>SUM(M35,X34)</f>
        <v>3.5</v>
      </c>
      <c r="AB34" s="56"/>
      <c r="AC34" s="56"/>
      <c r="AD34" s="56"/>
      <c r="AE34" s="56"/>
      <c r="AF34" s="56"/>
      <c r="AG34" s="57"/>
      <c r="AH34" s="57"/>
    </row>
    <row r="35" spans="1:34" s="53" customFormat="1" ht="20.100000000000001" customHeight="1">
      <c r="A35" s="336"/>
      <c r="B35" s="353"/>
      <c r="C35" s="177" t="s">
        <v>75</v>
      </c>
      <c r="D35" s="330"/>
      <c r="E35" s="319"/>
      <c r="F35" s="319"/>
      <c r="G35" s="319"/>
      <c r="H35" s="319"/>
      <c r="I35" s="319"/>
      <c r="J35" s="319"/>
      <c r="K35" s="319"/>
      <c r="L35" s="319"/>
      <c r="M35" s="326"/>
      <c r="N35" s="324"/>
      <c r="O35" s="321"/>
      <c r="P35" s="319"/>
      <c r="Q35" s="319"/>
      <c r="R35" s="319"/>
      <c r="S35" s="319"/>
      <c r="T35" s="319"/>
      <c r="U35" s="319"/>
      <c r="V35" s="319"/>
      <c r="W35" s="319"/>
      <c r="X35" s="340"/>
      <c r="Y35" s="336"/>
      <c r="Z35" s="336"/>
      <c r="AA35" s="336"/>
      <c r="AB35" s="65"/>
      <c r="AC35" s="65"/>
      <c r="AD35" s="65"/>
      <c r="AE35" s="65"/>
      <c r="AF35" s="65"/>
    </row>
    <row r="36" spans="1:34" s="53" customFormat="1" ht="20.100000000000001" customHeight="1">
      <c r="A36" s="50">
        <v>13</v>
      </c>
      <c r="B36" s="54" t="s">
        <v>76</v>
      </c>
      <c r="C36" s="183" t="s">
        <v>77</v>
      </c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130"/>
      <c r="O36" s="55">
        <v>15</v>
      </c>
      <c r="P36" s="46">
        <v>5</v>
      </c>
      <c r="Q36" s="46"/>
      <c r="R36" s="46"/>
      <c r="S36" s="46"/>
      <c r="T36" s="46"/>
      <c r="U36" s="46"/>
      <c r="V36" s="46">
        <v>25</v>
      </c>
      <c r="W36" s="46">
        <f t="shared" ref="W36" si="9">SUM(O36:V36)</f>
        <v>45</v>
      </c>
      <c r="X36" s="47">
        <v>1.5</v>
      </c>
      <c r="Y36" s="93" t="s">
        <v>54</v>
      </c>
      <c r="Z36" s="212">
        <f>SUM(D36:K36)+SUM(O36:V36)</f>
        <v>45</v>
      </c>
      <c r="AA36" s="50">
        <f>SUM(M36,X36)</f>
        <v>1.5</v>
      </c>
      <c r="AB36" s="65"/>
      <c r="AC36" s="65"/>
      <c r="AD36" s="65"/>
      <c r="AE36" s="65"/>
      <c r="AF36" s="65"/>
    </row>
    <row r="37" spans="1:34" s="58" customFormat="1" ht="20.100000000000001" customHeight="1">
      <c r="A37" s="176">
        <v>14</v>
      </c>
      <c r="B37" s="133" t="s">
        <v>78</v>
      </c>
      <c r="C37" s="134"/>
      <c r="D37" s="135">
        <v>10</v>
      </c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>
        <v>15</v>
      </c>
      <c r="P37" s="135"/>
      <c r="Q37" s="135"/>
      <c r="R37" s="135"/>
      <c r="S37" s="135"/>
      <c r="T37" s="135"/>
      <c r="U37" s="135"/>
      <c r="V37" s="135"/>
      <c r="W37" s="139"/>
      <c r="X37" s="136"/>
      <c r="Y37" s="140"/>
      <c r="Z37" s="137"/>
      <c r="AA37" s="137"/>
      <c r="AB37" s="56"/>
      <c r="AC37" s="56"/>
      <c r="AD37" s="56"/>
      <c r="AE37" s="56"/>
      <c r="AF37" s="56"/>
      <c r="AG37" s="57"/>
      <c r="AH37" s="57"/>
    </row>
    <row r="38" spans="1:34" s="58" customFormat="1" ht="20.100000000000001" customHeight="1">
      <c r="A38" s="200"/>
      <c r="B38" s="121" t="s">
        <v>79</v>
      </c>
      <c r="C38" s="43" t="s">
        <v>80</v>
      </c>
      <c r="D38" s="46" t="s">
        <v>81</v>
      </c>
      <c r="E38" s="46"/>
      <c r="F38" s="46"/>
      <c r="G38" s="46"/>
      <c r="H38" s="46"/>
      <c r="I38" s="46"/>
      <c r="J38" s="46"/>
      <c r="K38" s="46"/>
      <c r="L38" s="318">
        <v>10</v>
      </c>
      <c r="M38" s="341">
        <v>0.5</v>
      </c>
      <c r="N38" s="331" t="s">
        <v>54</v>
      </c>
      <c r="O38" s="55" t="s">
        <v>82</v>
      </c>
      <c r="P38" s="46"/>
      <c r="Q38" s="46"/>
      <c r="R38" s="46"/>
      <c r="S38" s="46"/>
      <c r="T38" s="46"/>
      <c r="U38" s="46"/>
      <c r="V38" s="318">
        <v>30</v>
      </c>
      <c r="W38" s="339">
        <v>45</v>
      </c>
      <c r="X38" s="341">
        <v>1.5</v>
      </c>
      <c r="Y38" s="331" t="s">
        <v>54</v>
      </c>
      <c r="Z38" s="331">
        <f>SUM(L38,W38)</f>
        <v>55</v>
      </c>
      <c r="AA38" s="331">
        <f>SUM(M38,X38)</f>
        <v>2</v>
      </c>
      <c r="AB38" s="56"/>
      <c r="AC38" s="56"/>
      <c r="AD38" s="56"/>
      <c r="AE38" s="56"/>
      <c r="AF38" s="56"/>
      <c r="AG38" s="57"/>
      <c r="AH38" s="57"/>
    </row>
    <row r="39" spans="1:34" s="58" customFormat="1" ht="20.100000000000001" customHeight="1">
      <c r="A39" s="200"/>
      <c r="B39" s="120" t="s">
        <v>157</v>
      </c>
      <c r="C39" s="43" t="s">
        <v>83</v>
      </c>
      <c r="D39" s="46" t="s">
        <v>81</v>
      </c>
      <c r="E39" s="46"/>
      <c r="F39" s="46"/>
      <c r="G39" s="46"/>
      <c r="H39" s="46"/>
      <c r="I39" s="46"/>
      <c r="J39" s="46"/>
      <c r="K39" s="46"/>
      <c r="L39" s="363"/>
      <c r="M39" s="364"/>
      <c r="N39" s="376"/>
      <c r="O39" s="55" t="s">
        <v>84</v>
      </c>
      <c r="P39" s="46"/>
      <c r="Q39" s="46" t="s">
        <v>81</v>
      </c>
      <c r="R39" s="46"/>
      <c r="S39" s="46"/>
      <c r="T39" s="46"/>
      <c r="U39" s="46"/>
      <c r="V39" s="337"/>
      <c r="W39" s="337"/>
      <c r="X39" s="342"/>
      <c r="Y39" s="344"/>
      <c r="Z39" s="344"/>
      <c r="AA39" s="344"/>
      <c r="AB39" s="56"/>
      <c r="AC39" s="56"/>
      <c r="AD39" s="56"/>
      <c r="AE39" s="56"/>
      <c r="AF39" s="56"/>
      <c r="AG39" s="57"/>
      <c r="AH39" s="57"/>
    </row>
    <row r="40" spans="1:34" s="58" customFormat="1" ht="20.100000000000001" customHeight="1">
      <c r="A40" s="200"/>
      <c r="B40" s="120" t="s">
        <v>85</v>
      </c>
      <c r="C40" s="43" t="s">
        <v>86</v>
      </c>
      <c r="D40" s="46" t="s">
        <v>81</v>
      </c>
      <c r="E40" s="46"/>
      <c r="F40" s="46"/>
      <c r="G40" s="46"/>
      <c r="H40" s="46"/>
      <c r="I40" s="46"/>
      <c r="J40" s="46"/>
      <c r="K40" s="46"/>
      <c r="L40" s="348"/>
      <c r="M40" s="365"/>
      <c r="N40" s="332"/>
      <c r="O40" s="55" t="s">
        <v>82</v>
      </c>
      <c r="P40" s="46"/>
      <c r="Q40" s="46"/>
      <c r="R40" s="46"/>
      <c r="S40" s="46"/>
      <c r="T40" s="46"/>
      <c r="U40" s="46"/>
      <c r="V40" s="338"/>
      <c r="W40" s="338"/>
      <c r="X40" s="343"/>
      <c r="Y40" s="345"/>
      <c r="Z40" s="345"/>
      <c r="AA40" s="345"/>
      <c r="AB40" s="56"/>
      <c r="AC40" s="56"/>
      <c r="AD40" s="56"/>
      <c r="AE40" s="56"/>
      <c r="AF40" s="56"/>
      <c r="AG40" s="57"/>
      <c r="AH40" s="57"/>
    </row>
    <row r="41" spans="1:34" s="58" customFormat="1" ht="20.100000000000001" customHeight="1">
      <c r="A41" s="69" t="s">
        <v>87</v>
      </c>
      <c r="B41" s="41" t="s">
        <v>88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8"/>
      <c r="N41" s="69"/>
      <c r="O41" s="70"/>
      <c r="P41" s="67"/>
      <c r="Q41" s="67"/>
      <c r="R41" s="67"/>
      <c r="S41" s="67"/>
      <c r="T41" s="67"/>
      <c r="U41" s="67"/>
      <c r="V41" s="67"/>
      <c r="W41" s="67"/>
      <c r="X41" s="68"/>
      <c r="Y41" s="126"/>
      <c r="Z41" s="126"/>
      <c r="AA41" s="126"/>
      <c r="AB41" s="56"/>
      <c r="AC41" s="56"/>
      <c r="AD41" s="56"/>
      <c r="AE41" s="56"/>
      <c r="AF41" s="56"/>
      <c r="AG41" s="57"/>
      <c r="AH41" s="57"/>
    </row>
    <row r="42" spans="1:34" s="58" customFormat="1" ht="20.100000000000001" customHeight="1">
      <c r="A42" s="194">
        <v>15</v>
      </c>
      <c r="B42" s="141" t="s">
        <v>89</v>
      </c>
      <c r="C42" s="108" t="s">
        <v>90</v>
      </c>
      <c r="D42" s="122">
        <v>50</v>
      </c>
      <c r="E42" s="122"/>
      <c r="F42" s="122"/>
      <c r="G42" s="122"/>
      <c r="H42" s="122"/>
      <c r="I42" s="122"/>
      <c r="J42" s="122"/>
      <c r="K42" s="122"/>
      <c r="L42" s="142">
        <f>SUM(D42:K42)</f>
        <v>50</v>
      </c>
      <c r="M42" s="193">
        <v>2</v>
      </c>
      <c r="N42" s="194" t="s">
        <v>54</v>
      </c>
      <c r="O42" s="143"/>
      <c r="P42" s="122">
        <v>30</v>
      </c>
      <c r="Q42" s="122"/>
      <c r="R42" s="122"/>
      <c r="S42" s="122"/>
      <c r="T42" s="122"/>
      <c r="U42" s="122"/>
      <c r="V42" s="122">
        <v>15</v>
      </c>
      <c r="W42" s="122">
        <f>SUM(O42:V42)</f>
        <v>45</v>
      </c>
      <c r="X42" s="144">
        <v>1.5</v>
      </c>
      <c r="Y42" s="145" t="s">
        <v>48</v>
      </c>
      <c r="Z42" s="212">
        <f t="shared" ref="Z42:Z45" si="10">SUM(D42:K42)+SUM(O42:V42)</f>
        <v>95</v>
      </c>
      <c r="AA42" s="50">
        <f t="shared" ref="AA42:AA45" si="11">SUM(M42,X42)</f>
        <v>3.5</v>
      </c>
      <c r="AB42" s="56"/>
      <c r="AC42" s="56"/>
      <c r="AD42" s="56"/>
      <c r="AE42" s="56"/>
      <c r="AF42" s="56"/>
      <c r="AG42" s="57"/>
      <c r="AH42" s="57"/>
    </row>
    <row r="43" spans="1:34" s="58" customFormat="1" ht="20.100000000000001" customHeight="1">
      <c r="A43" s="194">
        <v>16</v>
      </c>
      <c r="B43" s="141" t="s">
        <v>91</v>
      </c>
      <c r="C43" s="108" t="s">
        <v>92</v>
      </c>
      <c r="D43" s="122">
        <v>15</v>
      </c>
      <c r="E43" s="122"/>
      <c r="F43" s="122"/>
      <c r="G43" s="122"/>
      <c r="H43" s="122"/>
      <c r="I43" s="122"/>
      <c r="J43" s="122"/>
      <c r="K43" s="122">
        <v>15</v>
      </c>
      <c r="L43" s="142">
        <f>SUM(D43:K43)</f>
        <v>30</v>
      </c>
      <c r="M43" s="193">
        <v>1</v>
      </c>
      <c r="N43" s="194" t="s">
        <v>54</v>
      </c>
      <c r="O43" s="143"/>
      <c r="P43" s="122"/>
      <c r="Q43" s="122"/>
      <c r="R43" s="122"/>
      <c r="S43" s="122"/>
      <c r="T43" s="122"/>
      <c r="U43" s="122"/>
      <c r="V43" s="122"/>
      <c r="W43" s="122"/>
      <c r="X43" s="144"/>
      <c r="Y43" s="145"/>
      <c r="Z43" s="212">
        <f t="shared" si="10"/>
        <v>30</v>
      </c>
      <c r="AA43" s="50">
        <f t="shared" si="11"/>
        <v>1</v>
      </c>
      <c r="AB43" s="56"/>
      <c r="AC43" s="56"/>
      <c r="AD43" s="56"/>
      <c r="AE43" s="56"/>
      <c r="AF43" s="56"/>
      <c r="AG43" s="57"/>
      <c r="AH43" s="57"/>
    </row>
    <row r="44" spans="1:34" s="58" customFormat="1" ht="20.100000000000001" customHeight="1">
      <c r="A44" s="197">
        <v>17</v>
      </c>
      <c r="B44" s="182" t="s">
        <v>93</v>
      </c>
      <c r="C44" s="43" t="s">
        <v>94</v>
      </c>
      <c r="D44" s="46">
        <v>30</v>
      </c>
      <c r="E44" s="46">
        <v>15</v>
      </c>
      <c r="F44" s="46"/>
      <c r="G44" s="46"/>
      <c r="H44" s="46"/>
      <c r="I44" s="46"/>
      <c r="J44" s="46"/>
      <c r="K44" s="46">
        <v>15</v>
      </c>
      <c r="L44" s="190">
        <f>SUM(D44:K44)</f>
        <v>60</v>
      </c>
      <c r="M44" s="193">
        <v>2</v>
      </c>
      <c r="N44" s="194" t="s">
        <v>54</v>
      </c>
      <c r="O44" s="55"/>
      <c r="P44" s="46"/>
      <c r="Q44" s="46"/>
      <c r="R44" s="46"/>
      <c r="S44" s="46"/>
      <c r="T44" s="46"/>
      <c r="U44" s="46"/>
      <c r="V44" s="46"/>
      <c r="W44" s="46"/>
      <c r="X44" s="47"/>
      <c r="Y44" s="201"/>
      <c r="Z44" s="199">
        <f t="shared" si="10"/>
        <v>60</v>
      </c>
      <c r="AA44" s="197">
        <f t="shared" si="11"/>
        <v>2</v>
      </c>
      <c r="AB44" s="56"/>
      <c r="AC44" s="56"/>
      <c r="AD44" s="56"/>
      <c r="AE44" s="56"/>
      <c r="AF44" s="56"/>
      <c r="AG44" s="57"/>
      <c r="AH44" s="57"/>
    </row>
    <row r="45" spans="1:34" s="58" customFormat="1" ht="20.100000000000001" customHeight="1">
      <c r="A45" s="50">
        <v>18</v>
      </c>
      <c r="B45" s="71" t="s">
        <v>95</v>
      </c>
      <c r="C45" s="90" t="s">
        <v>96</v>
      </c>
      <c r="D45" s="46">
        <v>20</v>
      </c>
      <c r="E45" s="46">
        <v>10</v>
      </c>
      <c r="F45" s="46"/>
      <c r="G45" s="46"/>
      <c r="H45" s="46"/>
      <c r="I45" s="46"/>
      <c r="J45" s="46"/>
      <c r="K45" s="46">
        <v>15</v>
      </c>
      <c r="L45" s="46">
        <f>SUM(D45:K45)</f>
        <v>45</v>
      </c>
      <c r="M45" s="47">
        <v>1.5</v>
      </c>
      <c r="N45" s="130" t="s">
        <v>54</v>
      </c>
      <c r="O45" s="55"/>
      <c r="P45" s="46"/>
      <c r="Q45" s="46"/>
      <c r="R45" s="46"/>
      <c r="S45" s="46"/>
      <c r="T45" s="46"/>
      <c r="U45" s="46"/>
      <c r="V45" s="46"/>
      <c r="W45" s="46"/>
      <c r="X45" s="47"/>
      <c r="Y45" s="93"/>
      <c r="Z45" s="212">
        <f t="shared" si="10"/>
        <v>45</v>
      </c>
      <c r="AA45" s="50">
        <f t="shared" si="11"/>
        <v>1.5</v>
      </c>
      <c r="AB45" s="56"/>
      <c r="AC45" s="56"/>
      <c r="AD45" s="56"/>
      <c r="AE45" s="56"/>
      <c r="AF45" s="56"/>
      <c r="AG45" s="57"/>
      <c r="AH45" s="57"/>
    </row>
    <row r="46" spans="1:34" s="58" customFormat="1" ht="20.100000000000001" customHeight="1">
      <c r="A46" s="331">
        <v>19</v>
      </c>
      <c r="B46" s="346" t="s">
        <v>97</v>
      </c>
      <c r="C46" s="90" t="s">
        <v>94</v>
      </c>
      <c r="D46" s="318">
        <v>30</v>
      </c>
      <c r="E46" s="318"/>
      <c r="F46" s="318"/>
      <c r="G46" s="318"/>
      <c r="H46" s="318"/>
      <c r="I46" s="318"/>
      <c r="J46" s="318"/>
      <c r="K46" s="318"/>
      <c r="L46" s="318">
        <f>SUM(D46:K47)</f>
        <v>30</v>
      </c>
      <c r="M46" s="381">
        <v>1</v>
      </c>
      <c r="N46" s="383" t="s">
        <v>54</v>
      </c>
      <c r="O46" s="320"/>
      <c r="P46" s="318">
        <v>15</v>
      </c>
      <c r="Q46" s="318"/>
      <c r="R46" s="318"/>
      <c r="S46" s="318"/>
      <c r="T46" s="318"/>
      <c r="U46" s="318"/>
      <c r="V46" s="318">
        <v>15</v>
      </c>
      <c r="W46" s="318">
        <f>SUM(O46:V47)</f>
        <v>30</v>
      </c>
      <c r="X46" s="325">
        <v>1</v>
      </c>
      <c r="Y46" s="322" t="s">
        <v>54</v>
      </c>
      <c r="Z46" s="322">
        <f>SUM(D46:K47,O46:V47)</f>
        <v>60</v>
      </c>
      <c r="AA46" s="322">
        <f>SUM(M46,X46)</f>
        <v>2</v>
      </c>
      <c r="AB46" s="56"/>
      <c r="AC46" s="56"/>
      <c r="AD46" s="56"/>
      <c r="AE46" s="56"/>
      <c r="AF46" s="56"/>
      <c r="AG46" s="57"/>
      <c r="AH46" s="57"/>
    </row>
    <row r="47" spans="1:34" s="58" customFormat="1" ht="20.100000000000001" customHeight="1">
      <c r="A47" s="332"/>
      <c r="B47" s="347"/>
      <c r="C47" s="177" t="s">
        <v>83</v>
      </c>
      <c r="D47" s="319"/>
      <c r="E47" s="319"/>
      <c r="F47" s="319"/>
      <c r="G47" s="319"/>
      <c r="H47" s="319"/>
      <c r="I47" s="319"/>
      <c r="J47" s="319"/>
      <c r="K47" s="319"/>
      <c r="L47" s="348"/>
      <c r="M47" s="382"/>
      <c r="N47" s="384"/>
      <c r="O47" s="321"/>
      <c r="P47" s="319"/>
      <c r="Q47" s="319"/>
      <c r="R47" s="319"/>
      <c r="S47" s="319"/>
      <c r="T47" s="319"/>
      <c r="U47" s="319"/>
      <c r="V47" s="319"/>
      <c r="W47" s="338"/>
      <c r="X47" s="340"/>
      <c r="Y47" s="336"/>
      <c r="Z47" s="336"/>
      <c r="AA47" s="336"/>
      <c r="AB47" s="56"/>
      <c r="AC47" s="56"/>
      <c r="AD47" s="56"/>
      <c r="AE47" s="56"/>
      <c r="AF47" s="56"/>
      <c r="AG47" s="57"/>
      <c r="AH47" s="57"/>
    </row>
    <row r="48" spans="1:34" s="58" customFormat="1" ht="20.100000000000001" customHeight="1">
      <c r="A48" s="203">
        <v>20</v>
      </c>
      <c r="B48" s="146" t="s">
        <v>98</v>
      </c>
      <c r="C48" s="177" t="s">
        <v>99</v>
      </c>
      <c r="D48" s="46">
        <v>35</v>
      </c>
      <c r="E48" s="46">
        <v>20</v>
      </c>
      <c r="F48" s="46"/>
      <c r="G48" s="46"/>
      <c r="H48" s="46"/>
      <c r="I48" s="46"/>
      <c r="J48" s="46"/>
      <c r="K48" s="46">
        <v>15</v>
      </c>
      <c r="L48" s="204">
        <f>SUM(D48:K48)</f>
        <v>70</v>
      </c>
      <c r="M48" s="147">
        <v>3</v>
      </c>
      <c r="N48" s="203" t="s">
        <v>48</v>
      </c>
      <c r="O48" s="55"/>
      <c r="P48" s="46"/>
      <c r="Q48" s="46"/>
      <c r="R48" s="46"/>
      <c r="S48" s="46"/>
      <c r="T48" s="46"/>
      <c r="U48" s="46"/>
      <c r="V48" s="46"/>
      <c r="W48" s="204"/>
      <c r="X48" s="132"/>
      <c r="Y48" s="213"/>
      <c r="Z48" s="203">
        <f>SUM(D48:K48,O48:V48)</f>
        <v>70</v>
      </c>
      <c r="AA48" s="203">
        <f>SUM(M48,X48)</f>
        <v>3</v>
      </c>
      <c r="AB48" s="56"/>
      <c r="AC48" s="56"/>
      <c r="AD48" s="56"/>
      <c r="AE48" s="56"/>
      <c r="AF48" s="56"/>
      <c r="AG48" s="57"/>
      <c r="AH48" s="57"/>
    </row>
    <row r="49" spans="1:34" s="58" customFormat="1" ht="20.100000000000001" customHeight="1">
      <c r="A49" s="203">
        <v>21</v>
      </c>
      <c r="B49" s="146" t="s">
        <v>100</v>
      </c>
      <c r="C49" s="43" t="s">
        <v>101</v>
      </c>
      <c r="D49" s="46"/>
      <c r="E49" s="46"/>
      <c r="F49" s="46">
        <v>30</v>
      </c>
      <c r="G49" s="46"/>
      <c r="H49" s="46"/>
      <c r="I49" s="46"/>
      <c r="J49" s="46"/>
      <c r="K49" s="46"/>
      <c r="L49" s="204">
        <f>SUM(D49:K49)</f>
        <v>30</v>
      </c>
      <c r="M49" s="147">
        <v>1</v>
      </c>
      <c r="N49" s="203" t="s">
        <v>54</v>
      </c>
      <c r="O49" s="55"/>
      <c r="P49" s="46"/>
      <c r="Q49" s="46">
        <v>30</v>
      </c>
      <c r="R49" s="46"/>
      <c r="S49" s="46"/>
      <c r="T49" s="46"/>
      <c r="U49" s="46"/>
      <c r="V49" s="46"/>
      <c r="W49" s="204">
        <f>SUM(O49:V49)</f>
        <v>30</v>
      </c>
      <c r="X49" s="206">
        <v>1</v>
      </c>
      <c r="Y49" s="157" t="s">
        <v>54</v>
      </c>
      <c r="Z49" s="203">
        <f>SUM(D49:K49,O49:V49)</f>
        <v>60</v>
      </c>
      <c r="AA49" s="203">
        <f>SUM(M49,X49)</f>
        <v>2</v>
      </c>
      <c r="AB49" s="56"/>
      <c r="AC49" s="56"/>
      <c r="AD49" s="56"/>
      <c r="AE49" s="56"/>
      <c r="AF49" s="56"/>
      <c r="AG49" s="57"/>
      <c r="AH49" s="57"/>
    </row>
    <row r="50" spans="1:34" s="58" customFormat="1" ht="20.100000000000001" customHeight="1">
      <c r="A50" s="75" t="s">
        <v>102</v>
      </c>
      <c r="B50" s="42" t="s">
        <v>103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6"/>
      <c r="P50" s="73"/>
      <c r="Q50" s="73"/>
      <c r="R50" s="73"/>
      <c r="S50" s="73"/>
      <c r="T50" s="73"/>
      <c r="U50" s="73"/>
      <c r="V50" s="73"/>
      <c r="W50" s="73"/>
      <c r="X50" s="128"/>
      <c r="Y50" s="118"/>
      <c r="Z50" s="77"/>
      <c r="AA50" s="75"/>
      <c r="AB50" s="56"/>
      <c r="AC50" s="56"/>
      <c r="AD50" s="56"/>
      <c r="AE50" s="56"/>
      <c r="AF50" s="56"/>
      <c r="AG50" s="57"/>
      <c r="AH50" s="57"/>
    </row>
    <row r="51" spans="1:34" s="58" customFormat="1" ht="20.100000000000001" customHeight="1">
      <c r="A51" s="331">
        <v>22</v>
      </c>
      <c r="B51" s="333" t="s">
        <v>104</v>
      </c>
      <c r="C51" s="43" t="s">
        <v>105</v>
      </c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130"/>
      <c r="O51" s="46">
        <v>30</v>
      </c>
      <c r="P51" s="46"/>
      <c r="Q51" s="46"/>
      <c r="R51" s="46"/>
      <c r="S51" s="46"/>
      <c r="T51" s="46"/>
      <c r="U51" s="46"/>
      <c r="V51" s="46"/>
      <c r="W51" s="318">
        <f>SUM(O51:V52)</f>
        <v>98</v>
      </c>
      <c r="X51" s="325">
        <v>3.5</v>
      </c>
      <c r="Y51" s="350" t="s">
        <v>54</v>
      </c>
      <c r="Z51" s="335">
        <f>SUM(D51:K52)+SUM(O51:V52)</f>
        <v>98</v>
      </c>
      <c r="AA51" s="331">
        <f>SUM(M51,X51)</f>
        <v>3.5</v>
      </c>
      <c r="AB51" s="56"/>
      <c r="AC51" s="56"/>
      <c r="AD51" s="56"/>
      <c r="AE51" s="56"/>
      <c r="AF51" s="56"/>
      <c r="AG51" s="57"/>
      <c r="AH51" s="57"/>
    </row>
    <row r="52" spans="1:34" s="53" customFormat="1" ht="20.100000000000001" customHeight="1">
      <c r="A52" s="332"/>
      <c r="B52" s="334"/>
      <c r="C52" s="90" t="s">
        <v>106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5"/>
      <c r="N52" s="201"/>
      <c r="O52" s="190">
        <v>40</v>
      </c>
      <c r="P52" s="190"/>
      <c r="Q52" s="190"/>
      <c r="R52" s="190"/>
      <c r="S52" s="190"/>
      <c r="T52" s="190"/>
      <c r="U52" s="190"/>
      <c r="V52" s="190">
        <v>28</v>
      </c>
      <c r="W52" s="363"/>
      <c r="X52" s="349"/>
      <c r="Y52" s="351"/>
      <c r="Z52" s="377"/>
      <c r="AA52" s="377"/>
      <c r="AB52" s="65"/>
      <c r="AC52" s="65"/>
      <c r="AD52" s="65"/>
      <c r="AE52" s="65"/>
      <c r="AF52" s="65"/>
    </row>
    <row r="53" spans="1:34" s="53" customFormat="1" ht="20.100000000000001" customHeight="1" thickBot="1">
      <c r="A53" s="203">
        <v>23</v>
      </c>
      <c r="B53" s="158" t="s">
        <v>107</v>
      </c>
      <c r="C53" s="43" t="s">
        <v>108</v>
      </c>
      <c r="D53" s="190"/>
      <c r="E53" s="190"/>
      <c r="F53" s="190"/>
      <c r="G53" s="190"/>
      <c r="H53" s="190"/>
      <c r="I53" s="190"/>
      <c r="J53" s="190"/>
      <c r="K53" s="190"/>
      <c r="L53" s="210"/>
      <c r="M53" s="193"/>
      <c r="N53" s="197"/>
      <c r="O53" s="196">
        <v>10</v>
      </c>
      <c r="P53" s="190"/>
      <c r="Q53" s="190">
        <v>15</v>
      </c>
      <c r="R53" s="190"/>
      <c r="S53" s="190"/>
      <c r="T53" s="190"/>
      <c r="U53" s="190"/>
      <c r="V53" s="190">
        <v>27</v>
      </c>
      <c r="W53" s="210">
        <f>SUM(O53:V53)</f>
        <v>52</v>
      </c>
      <c r="X53" s="205">
        <v>1.5</v>
      </c>
      <c r="Y53" s="169" t="s">
        <v>54</v>
      </c>
      <c r="Z53" s="197">
        <f>SUM(D53:K53,O53:V53)</f>
        <v>52</v>
      </c>
      <c r="AA53" s="197">
        <f>SUM(M53,X53)</f>
        <v>1.5</v>
      </c>
      <c r="AB53" s="65"/>
      <c r="AC53" s="65"/>
      <c r="AD53" s="65"/>
      <c r="AE53" s="65"/>
      <c r="AF53" s="65"/>
    </row>
    <row r="54" spans="1:34" s="53" customFormat="1" ht="20.100000000000001" customHeight="1" thickBot="1">
      <c r="A54" s="50"/>
      <c r="B54" s="88" t="s">
        <v>109</v>
      </c>
      <c r="C54" s="88"/>
      <c r="D54" s="81">
        <f t="shared" ref="D54:M54" si="12">SUM(D17:D53)</f>
        <v>343</v>
      </c>
      <c r="E54" s="81">
        <f t="shared" si="12"/>
        <v>87</v>
      </c>
      <c r="F54" s="81">
        <f t="shared" si="12"/>
        <v>210</v>
      </c>
      <c r="G54" s="81">
        <f t="shared" si="12"/>
        <v>5</v>
      </c>
      <c r="H54" s="81">
        <f t="shared" si="12"/>
        <v>0</v>
      </c>
      <c r="I54" s="81">
        <f t="shared" si="12"/>
        <v>0</v>
      </c>
      <c r="J54" s="81">
        <f t="shared" si="12"/>
        <v>0</v>
      </c>
      <c r="K54" s="81">
        <f t="shared" si="12"/>
        <v>175</v>
      </c>
      <c r="L54" s="81">
        <f t="shared" si="12"/>
        <v>820</v>
      </c>
      <c r="M54" s="81">
        <f t="shared" si="12"/>
        <v>30</v>
      </c>
      <c r="N54" s="192"/>
      <c r="O54" s="81">
        <f t="shared" ref="O54:W54" si="13">SUM(O17:O53)</f>
        <v>260</v>
      </c>
      <c r="P54" s="81">
        <f t="shared" si="13"/>
        <v>65</v>
      </c>
      <c r="Q54" s="82">
        <f>SUM(Q18:Q53)</f>
        <v>150</v>
      </c>
      <c r="R54" s="81">
        <f t="shared" si="13"/>
        <v>0</v>
      </c>
      <c r="S54" s="81">
        <f t="shared" si="13"/>
        <v>140</v>
      </c>
      <c r="T54" s="81">
        <f t="shared" si="13"/>
        <v>40</v>
      </c>
      <c r="U54" s="81">
        <f t="shared" si="13"/>
        <v>0</v>
      </c>
      <c r="V54" s="81">
        <f t="shared" si="13"/>
        <v>245</v>
      </c>
      <c r="W54" s="81">
        <f t="shared" si="13"/>
        <v>900</v>
      </c>
      <c r="X54" s="81">
        <f>SUM(X22:X53)</f>
        <v>33.5</v>
      </c>
      <c r="Y54" s="81"/>
      <c r="Z54" s="82">
        <f>SUM(Z17:Z53)</f>
        <v>1720</v>
      </c>
      <c r="AA54" s="83">
        <f>SUM(M54,X54)</f>
        <v>63.5</v>
      </c>
      <c r="AB54" s="51"/>
      <c r="AC54" s="51"/>
      <c r="AD54" s="51"/>
      <c r="AE54" s="51"/>
      <c r="AF54" s="51"/>
      <c r="AG54" s="52"/>
      <c r="AH54" s="52"/>
    </row>
    <row r="55" spans="1:34" s="53" customFormat="1" ht="20.100000000000001" customHeight="1" thickBot="1">
      <c r="A55" s="50"/>
      <c r="B55" s="84" t="s">
        <v>34</v>
      </c>
      <c r="C55" s="84"/>
      <c r="D55" s="378">
        <f>SUM(D54:K54)</f>
        <v>820</v>
      </c>
      <c r="E55" s="379"/>
      <c r="F55" s="379"/>
      <c r="G55" s="379"/>
      <c r="H55" s="379"/>
      <c r="I55" s="379"/>
      <c r="J55" s="379"/>
      <c r="K55" s="380"/>
      <c r="L55" s="85"/>
      <c r="M55" s="86"/>
      <c r="N55" s="87"/>
      <c r="O55" s="378">
        <f>SUM(O54:V54)</f>
        <v>900</v>
      </c>
      <c r="P55" s="379"/>
      <c r="Q55" s="379"/>
      <c r="R55" s="379"/>
      <c r="S55" s="379"/>
      <c r="T55" s="379"/>
      <c r="U55" s="379"/>
      <c r="V55" s="380"/>
      <c r="W55" s="81"/>
      <c r="X55" s="81"/>
      <c r="Y55" s="81"/>
      <c r="Z55" s="82">
        <f>SUM(D55:K55)+SUM(O55:V55)</f>
        <v>1720</v>
      </c>
      <c r="AA55" s="83"/>
      <c r="AB55" s="51"/>
      <c r="AC55" s="51"/>
      <c r="AD55" s="51"/>
      <c r="AE55" s="51"/>
      <c r="AF55" s="51"/>
      <c r="AG55" s="52"/>
      <c r="AH55" s="52"/>
    </row>
    <row r="56" spans="1:34" s="53" customFormat="1" ht="20.100000000000001" customHeight="1" thickBot="1">
      <c r="A56" s="107"/>
      <c r="B56" s="88" t="s">
        <v>110</v>
      </c>
      <c r="C56" s="88"/>
      <c r="D56" s="378">
        <f>D55-K54</f>
        <v>645</v>
      </c>
      <c r="E56" s="379"/>
      <c r="F56" s="379"/>
      <c r="G56" s="379"/>
      <c r="H56" s="379"/>
      <c r="I56" s="379"/>
      <c r="J56" s="379"/>
      <c r="K56" s="380"/>
      <c r="L56" s="81"/>
      <c r="M56" s="81"/>
      <c r="N56" s="81"/>
      <c r="O56" s="378">
        <f>O55-V54</f>
        <v>655</v>
      </c>
      <c r="P56" s="379"/>
      <c r="Q56" s="379"/>
      <c r="R56" s="379"/>
      <c r="S56" s="379"/>
      <c r="T56" s="379"/>
      <c r="U56" s="379"/>
      <c r="V56" s="380"/>
      <c r="W56" s="81"/>
      <c r="X56" s="81"/>
      <c r="Y56" s="81"/>
      <c r="Z56" s="82">
        <f>SUM(D56:K56)+SUM(O56:V56)</f>
        <v>1300</v>
      </c>
      <c r="AA56" s="83"/>
      <c r="AB56" s="51"/>
      <c r="AC56" s="51"/>
      <c r="AD56" s="51"/>
      <c r="AE56" s="51"/>
      <c r="AF56" s="51"/>
      <c r="AG56" s="52"/>
      <c r="AH56" s="52"/>
    </row>
    <row r="57" spans="1:34" s="53" customFormat="1" ht="20.100000000000001" customHeight="1" thickBot="1">
      <c r="A57" s="99"/>
      <c r="B57" s="96"/>
      <c r="C57" s="96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8"/>
      <c r="AA57" s="99"/>
      <c r="AB57" s="51"/>
      <c r="AC57" s="51"/>
      <c r="AD57" s="51"/>
      <c r="AE57" s="51"/>
      <c r="AF57" s="51"/>
      <c r="AG57" s="52"/>
      <c r="AH57" s="52"/>
    </row>
    <row r="58" spans="1:34" s="53" customFormat="1" ht="20.100000000000001" customHeight="1">
      <c r="A58" s="105"/>
      <c r="B58" s="109" t="s">
        <v>111</v>
      </c>
      <c r="C58" s="112" t="s">
        <v>112</v>
      </c>
      <c r="D58" s="111">
        <v>4</v>
      </c>
      <c r="E58" s="101"/>
      <c r="F58" s="101"/>
      <c r="G58" s="101"/>
      <c r="H58" s="101"/>
      <c r="I58" s="101"/>
      <c r="J58" s="101"/>
      <c r="K58" s="101"/>
      <c r="L58" s="101">
        <v>4</v>
      </c>
      <c r="M58" s="102"/>
      <c r="N58" s="103" t="s">
        <v>113</v>
      </c>
      <c r="O58" s="104"/>
      <c r="P58" s="101"/>
      <c r="Q58" s="101"/>
      <c r="R58" s="101"/>
      <c r="S58" s="101"/>
      <c r="T58" s="101"/>
      <c r="U58" s="101"/>
      <c r="V58" s="101"/>
      <c r="W58" s="101"/>
      <c r="X58" s="102"/>
      <c r="Y58" s="114"/>
      <c r="Z58" s="100">
        <f t="shared" ref="Z58:Z59" si="14">SUM(D58:K58)+SUM(O58:V58)</f>
        <v>4</v>
      </c>
      <c r="AA58" s="105"/>
      <c r="AB58" s="51"/>
      <c r="AC58" s="51"/>
      <c r="AD58" s="51"/>
      <c r="AE58" s="51"/>
      <c r="AF58" s="51"/>
      <c r="AG58" s="52"/>
      <c r="AH58" s="52"/>
    </row>
    <row r="59" spans="1:34" s="53" customFormat="1" ht="20.100000000000001" customHeight="1" thickBot="1">
      <c r="A59" s="107"/>
      <c r="B59" s="110" t="s">
        <v>114</v>
      </c>
      <c r="C59" s="113" t="s">
        <v>196</v>
      </c>
      <c r="D59" s="91"/>
      <c r="E59" s="78"/>
      <c r="F59" s="78"/>
      <c r="G59" s="78"/>
      <c r="H59" s="78"/>
      <c r="I59" s="78"/>
      <c r="J59" s="78">
        <v>2</v>
      </c>
      <c r="K59" s="78"/>
      <c r="L59" s="78">
        <f t="shared" ref="L59" si="15">SUM(D59:K59)</f>
        <v>2</v>
      </c>
      <c r="M59" s="79"/>
      <c r="N59" s="106" t="s">
        <v>113</v>
      </c>
      <c r="O59" s="80"/>
      <c r="P59" s="78"/>
      <c r="Q59" s="78"/>
      <c r="R59" s="78"/>
      <c r="S59" s="78"/>
      <c r="T59" s="78"/>
      <c r="U59" s="78"/>
      <c r="V59" s="78"/>
      <c r="W59" s="78"/>
      <c r="X59" s="79"/>
      <c r="Y59" s="115"/>
      <c r="Z59" s="92">
        <f t="shared" si="14"/>
        <v>2</v>
      </c>
      <c r="AA59" s="107"/>
      <c r="AB59" s="51"/>
      <c r="AC59" s="51"/>
      <c r="AD59" s="51"/>
      <c r="AE59" s="51"/>
      <c r="AF59" s="51"/>
      <c r="AG59" s="52"/>
      <c r="AH59" s="52"/>
    </row>
    <row r="60" spans="1:34" ht="13.8">
      <c r="A60" s="173"/>
      <c r="B60" s="5" t="s">
        <v>115</v>
      </c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2"/>
      <c r="AC60" s="2"/>
      <c r="AD60" s="2"/>
      <c r="AE60" s="2"/>
      <c r="AF60" s="2"/>
      <c r="AG60" s="3"/>
      <c r="AH60" s="3"/>
    </row>
    <row r="61" spans="1:34" ht="15.6">
      <c r="A61" s="173"/>
      <c r="B61" s="316" t="s">
        <v>162</v>
      </c>
      <c r="C61" s="281"/>
      <c r="D61" s="281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3"/>
      <c r="Q61" s="283"/>
      <c r="R61" s="283"/>
      <c r="S61" s="283"/>
      <c r="T61" s="283"/>
      <c r="U61" s="283"/>
      <c r="V61" s="283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H61" s="3"/>
    </row>
    <row r="62" spans="1:34" ht="15.6">
      <c r="A62" s="314" t="s">
        <v>163</v>
      </c>
      <c r="B62" s="312" t="s">
        <v>164</v>
      </c>
      <c r="C62" s="312" t="s">
        <v>167</v>
      </c>
      <c r="D62" s="313"/>
      <c r="E62" s="313"/>
      <c r="F62" s="313">
        <v>5</v>
      </c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  <c r="AH62" s="3"/>
    </row>
    <row r="63" spans="1:34" ht="15.6">
      <c r="A63" s="315" t="s">
        <v>165</v>
      </c>
      <c r="B63" s="313" t="s">
        <v>166</v>
      </c>
      <c r="C63" s="313" t="s">
        <v>192</v>
      </c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>
        <v>3</v>
      </c>
      <c r="V63" s="313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  <c r="AH63" s="3"/>
    </row>
    <row r="64" spans="1:34" ht="15.6">
      <c r="A64" s="315" t="s">
        <v>168</v>
      </c>
      <c r="B64" s="313" t="s">
        <v>169</v>
      </c>
      <c r="C64" s="313" t="s">
        <v>192</v>
      </c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>
        <v>3</v>
      </c>
      <c r="V64" s="313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"/>
      <c r="AH64" s="3"/>
    </row>
    <row r="65" spans="1:34" ht="15.6">
      <c r="A65" s="315" t="s">
        <v>170</v>
      </c>
      <c r="B65" s="313" t="s">
        <v>171</v>
      </c>
      <c r="C65" s="313" t="s">
        <v>192</v>
      </c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>
        <v>3</v>
      </c>
      <c r="V65" s="313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/>
      <c r="AH65" s="3"/>
    </row>
    <row r="66" spans="1:34" ht="15.6">
      <c r="A66" s="173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9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  <c r="AH66" s="3"/>
    </row>
    <row r="67" spans="1:34" ht="1.5" customHeight="1">
      <c r="A67" s="17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  <c r="AH67" s="3"/>
    </row>
    <row r="68" spans="1:34" ht="13.8" hidden="1">
      <c r="A68" s="17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3"/>
    </row>
    <row r="69" spans="1:34" ht="13.8">
      <c r="A69" s="17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"/>
      <c r="AH69" s="3"/>
    </row>
    <row r="70" spans="1:34" ht="13.8">
      <c r="A70" s="17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"/>
      <c r="AH70" s="3"/>
    </row>
    <row r="71" spans="1:34" ht="13.8">
      <c r="A71" s="17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  <c r="AH71" s="3"/>
    </row>
    <row r="72" spans="1:34" ht="13.8">
      <c r="A72" s="17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3"/>
      <c r="AH72" s="3"/>
    </row>
    <row r="73" spans="1:34" ht="13.8">
      <c r="A73" s="17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  <c r="AH73" s="3"/>
    </row>
    <row r="74" spans="1:34" ht="13.8">
      <c r="A74" s="17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  <c r="AH74" s="3"/>
    </row>
    <row r="75" spans="1:34" ht="18">
      <c r="A75" s="17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"/>
      <c r="AD75" s="1"/>
      <c r="AE75" s="1"/>
      <c r="AF75" s="1"/>
    </row>
    <row r="76" spans="1:34" ht="18">
      <c r="A76" s="17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"/>
      <c r="AD76" s="1"/>
      <c r="AE76" s="1"/>
      <c r="AF76" s="1"/>
    </row>
    <row r="77" spans="1:34" ht="18">
      <c r="A77" s="17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"/>
      <c r="AD77" s="1"/>
      <c r="AE77" s="1"/>
      <c r="AF77" s="1"/>
    </row>
    <row r="78" spans="1:34" ht="18">
      <c r="A78" s="17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4" ht="18">
      <c r="A79" s="17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4" ht="18">
      <c r="A80" s="17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7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7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7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7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7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7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7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7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7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7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7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7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7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7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7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7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7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7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7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7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7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7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7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7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7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7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7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7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7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7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7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7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7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7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7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7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7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7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7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7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7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7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7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7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7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7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7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7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7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7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7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7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7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7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7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7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7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7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7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7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7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7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7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7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7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7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7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7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7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7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7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7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7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7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7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">
      <c r="A156" s="17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">
      <c r="A157" s="17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8">
      <c r="A158" s="17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8">
      <c r="A159" s="17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8">
      <c r="A160" s="17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8">
      <c r="A161" s="17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8">
      <c r="A162" s="17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8">
      <c r="A163" s="17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8">
      <c r="A164" s="17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8">
      <c r="A165" s="17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8">
      <c r="A166" s="17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8">
      <c r="A167" s="17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8">
      <c r="A168" s="17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8">
      <c r="A169" s="17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8">
      <c r="A170" s="17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8">
      <c r="A171" s="17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8">
      <c r="A172" s="17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8">
      <c r="A173" s="17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8">
      <c r="A174" s="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8">
      <c r="A175" s="17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8">
      <c r="A176" s="17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8">
      <c r="A177" s="17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8">
      <c r="A178" s="17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32" ht="18">
      <c r="A179" s="17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32" ht="18">
      <c r="A180" s="17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</sheetData>
  <mergeCells count="137">
    <mergeCell ref="F31:F32"/>
    <mergeCell ref="V28:V30"/>
    <mergeCell ref="W28:W30"/>
    <mergeCell ref="D31:D32"/>
    <mergeCell ref="G31:G32"/>
    <mergeCell ref="X28:X30"/>
    <mergeCell ref="Z28:Z30"/>
    <mergeCell ref="A1:AA2"/>
    <mergeCell ref="A3:AA3"/>
    <mergeCell ref="H31:H32"/>
    <mergeCell ref="I31:I32"/>
    <mergeCell ref="J31:J32"/>
    <mergeCell ref="K31:K32"/>
    <mergeCell ref="G28:G30"/>
    <mergeCell ref="K28:K30"/>
    <mergeCell ref="L28:L30"/>
    <mergeCell ref="C14:C16"/>
    <mergeCell ref="B14:B16"/>
    <mergeCell ref="E28:E30"/>
    <mergeCell ref="T28:T30"/>
    <mergeCell ref="U28:U30"/>
    <mergeCell ref="E31:E32"/>
    <mergeCell ref="A14:A16"/>
    <mergeCell ref="D14:Y14"/>
    <mergeCell ref="D56:K56"/>
    <mergeCell ref="O56:V56"/>
    <mergeCell ref="D55:K55"/>
    <mergeCell ref="O55:V55"/>
    <mergeCell ref="M46:M47"/>
    <mergeCell ref="N46:N47"/>
    <mergeCell ref="W46:W47"/>
    <mergeCell ref="X46:X47"/>
    <mergeCell ref="U46:U47"/>
    <mergeCell ref="I46:I47"/>
    <mergeCell ref="J46:J47"/>
    <mergeCell ref="K46:K47"/>
    <mergeCell ref="O46:O47"/>
    <mergeCell ref="P46:P47"/>
    <mergeCell ref="E46:E47"/>
    <mergeCell ref="F46:F47"/>
    <mergeCell ref="G46:G47"/>
    <mergeCell ref="H46:H47"/>
    <mergeCell ref="AA51:AA52"/>
    <mergeCell ref="W51:W52"/>
    <mergeCell ref="Z51:Z52"/>
    <mergeCell ref="AA31:AA32"/>
    <mergeCell ref="AA38:AA40"/>
    <mergeCell ref="Y46:Y47"/>
    <mergeCell ref="Z46:Z47"/>
    <mergeCell ref="AA46:AA47"/>
    <mergeCell ref="N38:N40"/>
    <mergeCell ref="Z34:Z35"/>
    <mergeCell ref="AA34:AA35"/>
    <mergeCell ref="Y34:Y35"/>
    <mergeCell ref="X34:X35"/>
    <mergeCell ref="W34:W35"/>
    <mergeCell ref="R46:R47"/>
    <mergeCell ref="S46:S47"/>
    <mergeCell ref="T46:T47"/>
    <mergeCell ref="V31:V32"/>
    <mergeCell ref="T31:T32"/>
    <mergeCell ref="U31:U32"/>
    <mergeCell ref="O34:O35"/>
    <mergeCell ref="V46:V47"/>
    <mergeCell ref="Q46:Q47"/>
    <mergeCell ref="P34:P35"/>
    <mergeCell ref="D15:M15"/>
    <mergeCell ref="O15:Y15"/>
    <mergeCell ref="AA14:AA16"/>
    <mergeCell ref="Z14:Z16"/>
    <mergeCell ref="L38:L40"/>
    <mergeCell ref="M38:M40"/>
    <mergeCell ref="A34:A35"/>
    <mergeCell ref="B34:B35"/>
    <mergeCell ref="M28:M30"/>
    <mergeCell ref="H28:H30"/>
    <mergeCell ref="I28:I30"/>
    <mergeCell ref="J28:J30"/>
    <mergeCell ref="B21:B22"/>
    <mergeCell ref="A21:A22"/>
    <mergeCell ref="N21:N22"/>
    <mergeCell ref="B28:B30"/>
    <mergeCell ref="A28:A30"/>
    <mergeCell ref="D28:D30"/>
    <mergeCell ref="F28:F30"/>
    <mergeCell ref="R31:R32"/>
    <mergeCell ref="Q31:Q32"/>
    <mergeCell ref="S31:S32"/>
    <mergeCell ref="AA28:AA30"/>
    <mergeCell ref="Y28:Y30"/>
    <mergeCell ref="A51:A52"/>
    <mergeCell ref="B51:B52"/>
    <mergeCell ref="Z31:Z32"/>
    <mergeCell ref="Y31:Y32"/>
    <mergeCell ref="V38:V40"/>
    <mergeCell ref="W38:W40"/>
    <mergeCell ref="W31:W32"/>
    <mergeCell ref="X31:X32"/>
    <mergeCell ref="X38:X40"/>
    <mergeCell ref="Y38:Y40"/>
    <mergeCell ref="Z38:Z40"/>
    <mergeCell ref="A46:A47"/>
    <mergeCell ref="B46:B47"/>
    <mergeCell ref="L46:L47"/>
    <mergeCell ref="X51:X52"/>
    <mergeCell ref="Y51:Y52"/>
    <mergeCell ref="B31:B32"/>
    <mergeCell ref="A31:A32"/>
    <mergeCell ref="M31:M32"/>
    <mergeCell ref="N31:N32"/>
    <mergeCell ref="L31:L32"/>
    <mergeCell ref="Q34:Q35"/>
    <mergeCell ref="R34:R35"/>
    <mergeCell ref="D46:D47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U34:U35"/>
    <mergeCell ref="V34:V35"/>
    <mergeCell ref="O31:O32"/>
    <mergeCell ref="P31:P32"/>
    <mergeCell ref="N28:N30"/>
    <mergeCell ref="M34:M35"/>
    <mergeCell ref="N34:N35"/>
    <mergeCell ref="O28:O30"/>
    <mergeCell ref="P28:P30"/>
    <mergeCell ref="Q28:Q30"/>
    <mergeCell ref="R28:R30"/>
    <mergeCell ref="S28:S30"/>
    <mergeCell ref="S34:S35"/>
    <mergeCell ref="T34:T35"/>
  </mergeCells>
  <phoneticPr fontId="0" type="noConversion"/>
  <pageMargins left="0.11811023622047244" right="0.15748031496062992" top="0.31496062992125984" bottom="0.31496062992125984" header="0.11811023622047244" footer="0.11811023622047244"/>
  <pageSetup paperSize="9" scale="42" orientation="landscape" r:id="rId1"/>
  <headerFooter alignWithMargins="0"/>
  <rowBreaks count="3" manualBreakCount="3">
    <brk id="26" max="26" man="1"/>
    <brk id="33" max="26" man="1"/>
    <brk id="49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7"/>
  <sheetViews>
    <sheetView view="pageBreakPreview" topLeftCell="A19" zoomScale="86" zoomScaleNormal="100" zoomScaleSheetLayoutView="86" workbookViewId="0">
      <selection activeCell="A5" sqref="A5:AA5"/>
    </sheetView>
  </sheetViews>
  <sheetFormatPr defaultRowHeight="13.2"/>
  <cols>
    <col min="1" max="1" width="8.109375" style="175" customWidth="1"/>
    <col min="2" max="2" width="67.5546875" bestFit="1" customWidth="1"/>
    <col min="3" max="3" width="55.6640625" bestFit="1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3" width="4.109375" bestFit="1" customWidth="1"/>
    <col min="24" max="24" width="5.44140625" customWidth="1"/>
    <col min="25" max="25" width="18.5546875" bestFit="1" customWidth="1"/>
    <col min="26" max="26" width="6.6640625" customWidth="1"/>
    <col min="27" max="27" width="9.5546875" customWidth="1"/>
  </cols>
  <sheetData>
    <row r="1" spans="1:34" ht="25.5" customHeight="1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8"/>
      <c r="AC1" s="1"/>
      <c r="AD1" s="1"/>
      <c r="AE1" s="1"/>
      <c r="AF1" s="1"/>
    </row>
    <row r="2" spans="1:34" ht="18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8"/>
      <c r="AC2" s="1"/>
      <c r="AD2" s="1"/>
      <c r="AE2" s="1"/>
      <c r="AF2" s="1"/>
    </row>
    <row r="3" spans="1:34" ht="18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8"/>
      <c r="AC3" s="1"/>
      <c r="AD3" s="1"/>
      <c r="AE3" s="1"/>
      <c r="AF3" s="1"/>
    </row>
    <row r="4" spans="1:34" ht="18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8"/>
      <c r="AC4" s="1"/>
      <c r="AD4" s="1"/>
      <c r="AE4" s="1"/>
      <c r="AF4" s="1"/>
    </row>
    <row r="5" spans="1:34" ht="55.5" customHeight="1">
      <c r="A5" s="399" t="s">
        <v>198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8"/>
      <c r="AC5" s="1"/>
      <c r="AD5" s="1"/>
      <c r="AE5" s="1"/>
      <c r="AF5" s="1"/>
    </row>
    <row r="6" spans="1:34" ht="18.600000000000001" thickBot="1">
      <c r="A6" s="170"/>
      <c r="B6" s="14"/>
      <c r="C6" s="30"/>
      <c r="H6" s="6"/>
      <c r="I6" s="6"/>
      <c r="J6" s="6"/>
      <c r="K6" s="6"/>
      <c r="L6" s="6"/>
      <c r="M6" s="17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170"/>
      <c r="B7" s="13" t="s">
        <v>0</v>
      </c>
      <c r="C7" s="29" t="s">
        <v>1</v>
      </c>
      <c r="H7" s="6"/>
      <c r="I7" s="6"/>
      <c r="J7" s="6"/>
      <c r="K7" s="6"/>
      <c r="L7" s="6"/>
      <c r="M7" s="16" t="s">
        <v>2</v>
      </c>
      <c r="N7" s="18" t="s">
        <v>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">
      <c r="A8" s="170"/>
      <c r="B8" s="14" t="s">
        <v>4</v>
      </c>
      <c r="C8" s="30" t="s">
        <v>5</v>
      </c>
      <c r="H8" s="6"/>
      <c r="I8" s="6"/>
      <c r="J8" s="6"/>
      <c r="K8" s="6"/>
      <c r="L8" s="6"/>
      <c r="M8" s="17" t="s">
        <v>6</v>
      </c>
      <c r="N8" s="19" t="s">
        <v>7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">
      <c r="A9" s="170"/>
      <c r="B9" s="14" t="s">
        <v>8</v>
      </c>
      <c r="C9" s="30"/>
      <c r="H9" s="6"/>
      <c r="I9" s="6"/>
      <c r="J9" s="6"/>
      <c r="K9" s="6"/>
      <c r="L9" s="6"/>
      <c r="M9" s="17" t="s">
        <v>9</v>
      </c>
      <c r="N9" s="19" t="s">
        <v>10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8">
      <c r="A10" s="170"/>
      <c r="B10" s="14" t="s">
        <v>11</v>
      </c>
      <c r="C10" s="30" t="s">
        <v>12</v>
      </c>
      <c r="H10" s="6"/>
      <c r="I10" s="6"/>
      <c r="J10" s="6"/>
      <c r="K10" s="6"/>
      <c r="L10" s="6"/>
      <c r="M10" s="17" t="s">
        <v>13</v>
      </c>
      <c r="N10" s="19" t="s">
        <v>14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  <c r="AC10" s="1"/>
      <c r="AD10" s="1"/>
      <c r="AE10" s="1"/>
      <c r="AF10" s="1"/>
    </row>
    <row r="11" spans="1:34" ht="18">
      <c r="A11" s="170"/>
      <c r="B11" s="14" t="s">
        <v>15</v>
      </c>
      <c r="C11" s="30" t="s">
        <v>16</v>
      </c>
      <c r="H11" s="6"/>
      <c r="I11" s="6"/>
      <c r="J11" s="6"/>
      <c r="K11" s="6"/>
      <c r="L11" s="6"/>
      <c r="M11" s="17" t="s">
        <v>17</v>
      </c>
      <c r="N11" s="19" t="s">
        <v>18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  <c r="AC11" s="1"/>
      <c r="AD11" s="1"/>
      <c r="AE11" s="1"/>
      <c r="AF11" s="1"/>
    </row>
    <row r="12" spans="1:34" ht="18">
      <c r="A12" s="170"/>
      <c r="B12" s="14" t="s">
        <v>19</v>
      </c>
      <c r="C12" s="30" t="s">
        <v>20</v>
      </c>
      <c r="H12" s="6"/>
      <c r="I12" s="6"/>
      <c r="J12" s="6"/>
      <c r="K12" s="6"/>
      <c r="L12" s="6"/>
      <c r="M12" s="17" t="s">
        <v>21</v>
      </c>
      <c r="N12" s="19" t="s">
        <v>22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  <c r="AC12" s="1"/>
      <c r="AD12" s="1"/>
      <c r="AE12" s="1"/>
      <c r="AF12" s="1"/>
    </row>
    <row r="13" spans="1:34" ht="18">
      <c r="A13" s="170"/>
      <c r="B13" s="14" t="s">
        <v>23</v>
      </c>
      <c r="C13" s="30" t="s">
        <v>116</v>
      </c>
      <c r="H13" s="6"/>
      <c r="I13" s="6"/>
      <c r="J13" s="6"/>
      <c r="K13" s="6"/>
      <c r="L13" s="6"/>
      <c r="M13" s="167" t="s">
        <v>25</v>
      </c>
      <c r="N13" s="19" t="s">
        <v>26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  <c r="AC13" s="1"/>
      <c r="AD13" s="1"/>
      <c r="AE13" s="1"/>
      <c r="AF13" s="1"/>
    </row>
    <row r="14" spans="1:34" ht="18.600000000000001" thickBot="1">
      <c r="A14" s="170"/>
      <c r="B14" s="15" t="s">
        <v>27</v>
      </c>
      <c r="C14" s="31" t="s">
        <v>158</v>
      </c>
      <c r="H14" s="6"/>
      <c r="I14" s="10"/>
      <c r="J14" s="6"/>
      <c r="K14" s="6"/>
      <c r="L14" s="6"/>
      <c r="M14" s="168" t="s">
        <v>29</v>
      </c>
      <c r="N14" s="20" t="s">
        <v>30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  <c r="AC14" s="1"/>
      <c r="AD14" s="1"/>
      <c r="AE14" s="1"/>
      <c r="AF14" s="1"/>
    </row>
    <row r="15" spans="1:34" ht="18.600000000000001" thickBot="1">
      <c r="A15" s="171"/>
      <c r="B15" s="11"/>
      <c r="C15" s="1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  <c r="AC15" s="1"/>
      <c r="AD15" s="1"/>
      <c r="AE15" s="1"/>
      <c r="AF15" s="1"/>
    </row>
    <row r="16" spans="1:34" ht="14.4" thickBot="1">
      <c r="A16" s="395" t="s">
        <v>31</v>
      </c>
      <c r="B16" s="395" t="s">
        <v>32</v>
      </c>
      <c r="C16" s="392" t="s">
        <v>33</v>
      </c>
      <c r="D16" s="396" t="s">
        <v>34</v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61" t="s">
        <v>35</v>
      </c>
      <c r="AA16" s="358" t="s">
        <v>36</v>
      </c>
      <c r="AB16" s="9"/>
      <c r="AC16" s="2"/>
      <c r="AD16" s="2"/>
      <c r="AE16" s="2"/>
      <c r="AF16" s="2"/>
      <c r="AG16" s="3"/>
      <c r="AH16" s="3"/>
    </row>
    <row r="17" spans="1:34" ht="14.4" thickBot="1">
      <c r="A17" s="395"/>
      <c r="B17" s="395"/>
      <c r="C17" s="393"/>
      <c r="D17" s="354" t="s">
        <v>117</v>
      </c>
      <c r="E17" s="355"/>
      <c r="F17" s="355"/>
      <c r="G17" s="355"/>
      <c r="H17" s="355"/>
      <c r="I17" s="355"/>
      <c r="J17" s="355"/>
      <c r="K17" s="355"/>
      <c r="L17" s="355"/>
      <c r="M17" s="355"/>
      <c r="N17" s="27"/>
      <c r="O17" s="356" t="s">
        <v>118</v>
      </c>
      <c r="P17" s="357"/>
      <c r="Q17" s="357"/>
      <c r="R17" s="357"/>
      <c r="S17" s="357"/>
      <c r="T17" s="357"/>
      <c r="U17" s="357"/>
      <c r="V17" s="356"/>
      <c r="W17" s="357"/>
      <c r="X17" s="357"/>
      <c r="Y17" s="357"/>
      <c r="Z17" s="362"/>
      <c r="AA17" s="359"/>
      <c r="AB17" s="9"/>
      <c r="AC17" s="2"/>
      <c r="AD17" s="2"/>
      <c r="AE17" s="2"/>
      <c r="AF17" s="2"/>
      <c r="AG17" s="3"/>
      <c r="AH17" s="3"/>
    </row>
    <row r="18" spans="1:34" ht="71.400000000000006" thickBot="1">
      <c r="A18" s="395"/>
      <c r="B18" s="395"/>
      <c r="C18" s="394"/>
      <c r="D18" s="21" t="s">
        <v>2</v>
      </c>
      <c r="E18" s="22" t="s">
        <v>6</v>
      </c>
      <c r="F18" s="22" t="s">
        <v>39</v>
      </c>
      <c r="G18" s="22" t="s">
        <v>40</v>
      </c>
      <c r="H18" s="22" t="s">
        <v>17</v>
      </c>
      <c r="I18" s="22" t="s">
        <v>21</v>
      </c>
      <c r="J18" s="22" t="s">
        <v>25</v>
      </c>
      <c r="K18" s="148" t="s">
        <v>29</v>
      </c>
      <c r="L18" s="22" t="s">
        <v>41</v>
      </c>
      <c r="M18" s="149" t="s">
        <v>42</v>
      </c>
      <c r="N18" s="25" t="s">
        <v>43</v>
      </c>
      <c r="O18" s="22" t="s">
        <v>2</v>
      </c>
      <c r="P18" s="21" t="s">
        <v>6</v>
      </c>
      <c r="Q18" s="22" t="s">
        <v>39</v>
      </c>
      <c r="R18" s="22" t="s">
        <v>40</v>
      </c>
      <c r="S18" s="22" t="s">
        <v>17</v>
      </c>
      <c r="T18" s="22" t="s">
        <v>21</v>
      </c>
      <c r="U18" s="22" t="s">
        <v>25</v>
      </c>
      <c r="V18" s="22" t="s">
        <v>29</v>
      </c>
      <c r="W18" s="22" t="s">
        <v>41</v>
      </c>
      <c r="X18" s="149" t="s">
        <v>42</v>
      </c>
      <c r="Y18" s="25" t="s">
        <v>43</v>
      </c>
      <c r="Z18" s="407"/>
      <c r="AA18" s="359"/>
      <c r="AB18" s="2"/>
      <c r="AC18" s="2"/>
      <c r="AD18" s="2"/>
      <c r="AE18" s="2"/>
      <c r="AF18" s="2"/>
      <c r="AG18" s="3"/>
      <c r="AH18" s="3"/>
    </row>
    <row r="19" spans="1:34" ht="14.4" thickBot="1">
      <c r="A19" s="257" t="s">
        <v>44</v>
      </c>
      <c r="B19" s="258" t="s">
        <v>45</v>
      </c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1"/>
      <c r="N19" s="262"/>
      <c r="O19" s="260"/>
      <c r="P19" s="260"/>
      <c r="Q19" s="260"/>
      <c r="R19" s="260"/>
      <c r="S19" s="260"/>
      <c r="T19" s="260"/>
      <c r="U19" s="260"/>
      <c r="V19" s="260"/>
      <c r="W19" s="260"/>
      <c r="X19" s="263"/>
      <c r="Y19" s="262"/>
      <c r="Z19" s="264"/>
      <c r="AA19" s="265"/>
      <c r="AB19" s="2"/>
      <c r="AC19" s="2"/>
      <c r="AD19" s="2"/>
      <c r="AE19" s="2"/>
      <c r="AF19" s="2"/>
      <c r="AG19" s="3"/>
      <c r="AH19" s="3"/>
    </row>
    <row r="20" spans="1:34" ht="14.4" thickBot="1">
      <c r="A20" s="251">
        <v>1</v>
      </c>
      <c r="B20" s="54" t="s">
        <v>60</v>
      </c>
      <c r="C20" s="252" t="s">
        <v>61</v>
      </c>
      <c r="D20" s="255"/>
      <c r="E20" s="255"/>
      <c r="F20" s="46">
        <v>15</v>
      </c>
      <c r="G20" s="268"/>
      <c r="H20" s="268"/>
      <c r="I20" s="268"/>
      <c r="J20" s="268"/>
      <c r="K20" s="269"/>
      <c r="L20" s="46">
        <v>15</v>
      </c>
      <c r="M20" s="47">
        <v>0.5</v>
      </c>
      <c r="N20" s="267" t="s">
        <v>48</v>
      </c>
      <c r="O20" s="255"/>
      <c r="P20" s="255"/>
      <c r="Q20" s="255"/>
      <c r="R20" s="255"/>
      <c r="S20" s="255"/>
      <c r="T20" s="255"/>
      <c r="U20" s="255"/>
      <c r="V20" s="255"/>
      <c r="W20" s="255"/>
      <c r="X20" s="249"/>
      <c r="Y20" s="250"/>
      <c r="Z20" s="270">
        <v>15</v>
      </c>
      <c r="AA20" s="47">
        <v>0.5</v>
      </c>
      <c r="AB20" s="2"/>
      <c r="AC20" s="2"/>
      <c r="AD20" s="2"/>
      <c r="AE20" s="2"/>
      <c r="AF20" s="2"/>
      <c r="AG20" s="3"/>
      <c r="AH20" s="3"/>
    </row>
    <row r="21" spans="1:34" s="58" customFormat="1" ht="20.100000000000001" customHeight="1">
      <c r="A21" s="62" t="s">
        <v>65</v>
      </c>
      <c r="B21" s="39" t="s">
        <v>66</v>
      </c>
      <c r="C21" s="59"/>
      <c r="D21" s="253"/>
      <c r="E21" s="253"/>
      <c r="F21" s="253"/>
      <c r="G21" s="253"/>
      <c r="H21" s="253"/>
      <c r="I21" s="253"/>
      <c r="J21" s="253"/>
      <c r="K21" s="253"/>
      <c r="L21" s="253"/>
      <c r="M21" s="254"/>
      <c r="N21" s="152"/>
      <c r="O21" s="256"/>
      <c r="P21" s="253"/>
      <c r="Q21" s="253"/>
      <c r="R21" s="253"/>
      <c r="S21" s="253"/>
      <c r="T21" s="253"/>
      <c r="U21" s="253"/>
      <c r="V21" s="253"/>
      <c r="W21" s="253"/>
      <c r="X21" s="154"/>
      <c r="Y21" s="155"/>
      <c r="Z21" s="156"/>
      <c r="AA21" s="152"/>
      <c r="AB21" s="56"/>
      <c r="AC21" s="56"/>
      <c r="AD21" s="56"/>
      <c r="AE21" s="56"/>
      <c r="AF21" s="56"/>
      <c r="AG21" s="57"/>
      <c r="AH21" s="57"/>
    </row>
    <row r="22" spans="1:34" s="58" customFormat="1" ht="20.100000000000001" customHeight="1">
      <c r="A22" s="197">
        <v>2</v>
      </c>
      <c r="B22" s="207" t="s">
        <v>69</v>
      </c>
      <c r="C22" s="43" t="s">
        <v>70</v>
      </c>
      <c r="D22" s="46"/>
      <c r="E22" s="46"/>
      <c r="F22" s="46"/>
      <c r="G22" s="46"/>
      <c r="H22" s="46"/>
      <c r="I22" s="46">
        <v>80</v>
      </c>
      <c r="J22" s="46"/>
      <c r="K22" s="46"/>
      <c r="L22" s="46">
        <f t="shared" ref="L22" si="0">SUM(D22:K22)</f>
        <v>80</v>
      </c>
      <c r="M22" s="195">
        <v>2</v>
      </c>
      <c r="N22" s="201" t="s">
        <v>54</v>
      </c>
      <c r="O22" s="55"/>
      <c r="P22" s="46"/>
      <c r="Q22" s="46"/>
      <c r="R22" s="46"/>
      <c r="S22" s="46"/>
      <c r="T22" s="46"/>
      <c r="U22" s="46"/>
      <c r="V22" s="46"/>
      <c r="W22" s="46"/>
      <c r="X22" s="46"/>
      <c r="Y22" s="201"/>
      <c r="Z22" s="199">
        <f t="shared" ref="Z22" si="1">SUM(D22:K22)+SUM(O22:V22)</f>
        <v>80</v>
      </c>
      <c r="AA22" s="197">
        <f t="shared" ref="AA22" si="2">SUM(M22,X22)</f>
        <v>2</v>
      </c>
      <c r="AB22" s="56"/>
      <c r="AC22" s="56"/>
      <c r="AD22" s="56"/>
      <c r="AE22" s="56"/>
      <c r="AF22" s="56"/>
      <c r="AG22" s="57"/>
      <c r="AH22" s="57"/>
    </row>
    <row r="23" spans="1:34" s="58" customFormat="1" ht="20.100000000000001" customHeight="1">
      <c r="A23" s="331">
        <v>3</v>
      </c>
      <c r="B23" s="366" t="s">
        <v>73</v>
      </c>
      <c r="C23" s="90" t="s">
        <v>119</v>
      </c>
      <c r="D23" s="318"/>
      <c r="E23" s="318"/>
      <c r="F23" s="318"/>
      <c r="G23" s="318"/>
      <c r="H23" s="318"/>
      <c r="I23" s="318">
        <v>80</v>
      </c>
      <c r="J23" s="318"/>
      <c r="K23" s="318"/>
      <c r="L23" s="318">
        <f>SUM(D23:K23)</f>
        <v>80</v>
      </c>
      <c r="M23" s="325">
        <v>2</v>
      </c>
      <c r="N23" s="322" t="s">
        <v>54</v>
      </c>
      <c r="O23" s="320"/>
      <c r="P23" s="318"/>
      <c r="Q23" s="318"/>
      <c r="R23" s="318"/>
      <c r="S23" s="318"/>
      <c r="T23" s="318"/>
      <c r="U23" s="318"/>
      <c r="V23" s="318"/>
      <c r="W23" s="318"/>
      <c r="X23" s="325"/>
      <c r="Y23" s="406"/>
      <c r="Z23" s="335">
        <f>SUM(D23:K23)+SUM(O23:V23)</f>
        <v>80</v>
      </c>
      <c r="AA23" s="331">
        <f>SUM(M23,X24)</f>
        <v>2</v>
      </c>
      <c r="AB23" s="56"/>
      <c r="AC23" s="56"/>
      <c r="AD23" s="56"/>
      <c r="AE23" s="56"/>
      <c r="AF23" s="56"/>
      <c r="AG23" s="57"/>
      <c r="AH23" s="57"/>
    </row>
    <row r="24" spans="1:34" s="58" customFormat="1" ht="20.100000000000001" customHeight="1">
      <c r="A24" s="336"/>
      <c r="B24" s="353"/>
      <c r="C24" s="177" t="s">
        <v>75</v>
      </c>
      <c r="D24" s="319"/>
      <c r="E24" s="319"/>
      <c r="F24" s="319"/>
      <c r="G24" s="319"/>
      <c r="H24" s="319"/>
      <c r="I24" s="319"/>
      <c r="J24" s="319"/>
      <c r="K24" s="319"/>
      <c r="L24" s="319"/>
      <c r="M24" s="340"/>
      <c r="N24" s="336"/>
      <c r="O24" s="321"/>
      <c r="P24" s="319"/>
      <c r="Q24" s="319"/>
      <c r="R24" s="319"/>
      <c r="S24" s="319"/>
      <c r="T24" s="319"/>
      <c r="U24" s="319"/>
      <c r="V24" s="319"/>
      <c r="W24" s="319"/>
      <c r="X24" s="326"/>
      <c r="Y24" s="336"/>
      <c r="Z24" s="386"/>
      <c r="AA24" s="336"/>
      <c r="AB24" s="56"/>
      <c r="AC24" s="56"/>
      <c r="AD24" s="56"/>
      <c r="AE24" s="56"/>
      <c r="AF24" s="56"/>
      <c r="AG24" s="57"/>
      <c r="AH24" s="57"/>
    </row>
    <row r="25" spans="1:34" s="58" customFormat="1" ht="20.100000000000001" customHeight="1">
      <c r="A25" s="50">
        <v>4</v>
      </c>
      <c r="B25" s="54" t="s">
        <v>120</v>
      </c>
      <c r="C25" s="177" t="s">
        <v>190</v>
      </c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130"/>
      <c r="O25" s="55">
        <v>10</v>
      </c>
      <c r="P25" s="46"/>
      <c r="Q25" s="46"/>
      <c r="R25" s="46"/>
      <c r="S25" s="46"/>
      <c r="T25" s="46"/>
      <c r="U25" s="46"/>
      <c r="V25" s="46"/>
      <c r="W25" s="46">
        <f t="shared" ref="W25" si="3">SUM(O25:V25)</f>
        <v>10</v>
      </c>
      <c r="X25" s="47">
        <v>0.5</v>
      </c>
      <c r="Y25" s="93" t="s">
        <v>54</v>
      </c>
      <c r="Z25" s="212">
        <f>SUM(D25:K25)+SUM(O25:V25)</f>
        <v>10</v>
      </c>
      <c r="AA25" s="50">
        <f>SUM(M25,X25)</f>
        <v>0.5</v>
      </c>
      <c r="AB25" s="56"/>
      <c r="AC25" s="56"/>
      <c r="AD25" s="56"/>
      <c r="AE25" s="56"/>
      <c r="AF25" s="56"/>
      <c r="AG25" s="57"/>
      <c r="AH25" s="57"/>
    </row>
    <row r="26" spans="1:34" s="58" customFormat="1" ht="20.100000000000001" customHeight="1">
      <c r="A26" s="69" t="s">
        <v>87</v>
      </c>
      <c r="B26" s="41" t="s">
        <v>88</v>
      </c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9"/>
      <c r="O26" s="70"/>
      <c r="P26" s="67"/>
      <c r="Q26" s="67"/>
      <c r="R26" s="67"/>
      <c r="S26" s="67"/>
      <c r="T26" s="67"/>
      <c r="U26" s="67"/>
      <c r="V26" s="67"/>
      <c r="W26" s="67"/>
      <c r="X26" s="68"/>
      <c r="Y26" s="126"/>
      <c r="Z26" s="126"/>
      <c r="AA26" s="126"/>
      <c r="AB26" s="56"/>
      <c r="AC26" s="56"/>
      <c r="AD26" s="56"/>
      <c r="AE26" s="56"/>
      <c r="AF26" s="56"/>
      <c r="AG26" s="57"/>
      <c r="AH26" s="57"/>
    </row>
    <row r="27" spans="1:34" s="58" customFormat="1" ht="20.100000000000001" customHeight="1">
      <c r="A27" s="203">
        <v>5</v>
      </c>
      <c r="B27" s="146" t="s">
        <v>100</v>
      </c>
      <c r="C27" s="43" t="s">
        <v>101</v>
      </c>
      <c r="D27" s="46"/>
      <c r="E27" s="46"/>
      <c r="F27" s="46">
        <v>30</v>
      </c>
      <c r="G27" s="46"/>
      <c r="H27" s="46"/>
      <c r="I27" s="46"/>
      <c r="J27" s="46"/>
      <c r="K27" s="46"/>
      <c r="L27" s="204">
        <f>SUM(D27:K27)</f>
        <v>30</v>
      </c>
      <c r="M27" s="147">
        <v>1</v>
      </c>
      <c r="N27" s="203" t="s">
        <v>54</v>
      </c>
      <c r="O27" s="55"/>
      <c r="P27" s="46"/>
      <c r="Q27" s="46">
        <v>30</v>
      </c>
      <c r="R27" s="46"/>
      <c r="S27" s="46"/>
      <c r="T27" s="46"/>
      <c r="U27" s="46"/>
      <c r="V27" s="46"/>
      <c r="W27" s="204">
        <f>SUM(O27:V27)</f>
        <v>30</v>
      </c>
      <c r="X27" s="206">
        <v>1</v>
      </c>
      <c r="Y27" s="157" t="s">
        <v>48</v>
      </c>
      <c r="Z27" s="203">
        <f>SUM(D27:K27,O27:V27)</f>
        <v>60</v>
      </c>
      <c r="AA27" s="203">
        <f>SUM(M27,X27)</f>
        <v>2</v>
      </c>
      <c r="AB27" s="56"/>
      <c r="AC27" s="56"/>
      <c r="AD27" s="56"/>
      <c r="AE27" s="56"/>
      <c r="AF27" s="56"/>
      <c r="AG27" s="57"/>
      <c r="AH27" s="57"/>
    </row>
    <row r="28" spans="1:34" s="58" customFormat="1" ht="20.100000000000001" customHeight="1">
      <c r="A28" s="75" t="s">
        <v>102</v>
      </c>
      <c r="B28" s="42" t="s">
        <v>103</v>
      </c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75"/>
      <c r="O28" s="76"/>
      <c r="P28" s="73"/>
      <c r="Q28" s="73"/>
      <c r="R28" s="73"/>
      <c r="S28" s="73"/>
      <c r="T28" s="73"/>
      <c r="U28" s="73"/>
      <c r="V28" s="73"/>
      <c r="W28" s="73"/>
      <c r="X28" s="128"/>
      <c r="Y28" s="118"/>
      <c r="Z28" s="77"/>
      <c r="AA28" s="75"/>
      <c r="AB28" s="56"/>
      <c r="AC28" s="56"/>
      <c r="AD28" s="56"/>
      <c r="AE28" s="56"/>
      <c r="AF28" s="56"/>
      <c r="AG28" s="57"/>
      <c r="AH28" s="57"/>
    </row>
    <row r="29" spans="1:34" s="58" customFormat="1" ht="30" customHeight="1">
      <c r="A29" s="331">
        <v>6</v>
      </c>
      <c r="B29" s="333" t="s">
        <v>121</v>
      </c>
      <c r="C29" s="43" t="s">
        <v>154</v>
      </c>
      <c r="D29" s="46">
        <v>20</v>
      </c>
      <c r="E29" s="46"/>
      <c r="F29" s="46"/>
      <c r="G29" s="46"/>
      <c r="H29" s="46">
        <v>35</v>
      </c>
      <c r="I29" s="46"/>
      <c r="J29" s="46"/>
      <c r="K29" s="46"/>
      <c r="L29" s="413">
        <f>SUM(D29:K30)</f>
        <v>175</v>
      </c>
      <c r="M29" s="325">
        <v>8.5</v>
      </c>
      <c r="N29" s="411" t="s">
        <v>54</v>
      </c>
      <c r="O29" s="46"/>
      <c r="P29" s="46"/>
      <c r="Q29" s="46"/>
      <c r="R29" s="46"/>
      <c r="S29" s="46"/>
      <c r="T29" s="46"/>
      <c r="U29" s="46"/>
      <c r="V29" s="46"/>
      <c r="W29" s="413">
        <f>SUM(O29:V30)</f>
        <v>80</v>
      </c>
      <c r="X29" s="415">
        <v>4</v>
      </c>
      <c r="Y29" s="322" t="s">
        <v>48</v>
      </c>
      <c r="Z29" s="408">
        <f>SUM(D29:K30)+SUM(O29:V30)</f>
        <v>255</v>
      </c>
      <c r="AA29" s="410">
        <f>SUM(M29,X29)</f>
        <v>12.5</v>
      </c>
      <c r="AB29" s="56"/>
      <c r="AC29" s="56"/>
      <c r="AD29" s="56"/>
      <c r="AE29" s="56"/>
      <c r="AF29" s="56"/>
      <c r="AG29" s="57"/>
      <c r="AH29" s="57"/>
    </row>
    <row r="30" spans="1:34" s="53" customFormat="1" ht="24" customHeight="1">
      <c r="A30" s="376"/>
      <c r="B30" s="402"/>
      <c r="C30" s="90" t="s">
        <v>153</v>
      </c>
      <c r="D30" s="232">
        <v>50</v>
      </c>
      <c r="E30" s="223"/>
      <c r="F30" s="223"/>
      <c r="G30" s="223"/>
      <c r="H30" s="232">
        <v>45</v>
      </c>
      <c r="I30" s="223"/>
      <c r="J30" s="223"/>
      <c r="K30" s="232">
        <v>25</v>
      </c>
      <c r="L30" s="414"/>
      <c r="M30" s="401"/>
      <c r="N30" s="412"/>
      <c r="O30" s="223"/>
      <c r="P30" s="223"/>
      <c r="Q30" s="223"/>
      <c r="R30" s="223"/>
      <c r="S30" s="232">
        <v>80</v>
      </c>
      <c r="T30" s="223"/>
      <c r="U30" s="223"/>
      <c r="V30" s="223"/>
      <c r="W30" s="414"/>
      <c r="X30" s="416"/>
      <c r="Y30" s="377"/>
      <c r="Z30" s="409"/>
      <c r="AA30" s="409"/>
      <c r="AB30" s="65"/>
      <c r="AC30" s="65"/>
      <c r="AD30" s="65"/>
      <c r="AE30" s="65"/>
      <c r="AF30" s="65"/>
    </row>
    <row r="31" spans="1:34" s="53" customFormat="1" ht="15.75" customHeight="1">
      <c r="A31" s="266"/>
      <c r="B31" s="229"/>
      <c r="C31" s="177" t="s">
        <v>148</v>
      </c>
      <c r="D31" s="224"/>
      <c r="E31" s="231"/>
      <c r="F31" s="224"/>
      <c r="G31" s="224"/>
      <c r="H31" s="226"/>
      <c r="I31" s="226"/>
      <c r="J31" s="226"/>
      <c r="K31" s="226"/>
      <c r="L31" s="230"/>
      <c r="M31" s="227"/>
      <c r="N31" s="234"/>
      <c r="O31" s="233"/>
      <c r="P31" s="233"/>
      <c r="Q31" s="233"/>
      <c r="R31" s="233"/>
      <c r="S31" s="224"/>
      <c r="T31" s="226"/>
      <c r="U31" s="226"/>
      <c r="V31" s="226"/>
      <c r="W31" s="230"/>
      <c r="X31" s="227"/>
      <c r="Y31" s="225"/>
      <c r="Z31" s="225"/>
      <c r="AA31" s="225"/>
      <c r="AB31" s="65"/>
      <c r="AC31" s="65"/>
      <c r="AD31" s="65"/>
      <c r="AE31" s="65"/>
      <c r="AF31" s="65"/>
    </row>
    <row r="32" spans="1:34" s="53" customFormat="1" ht="20.100000000000001" customHeight="1">
      <c r="A32" s="331">
        <v>7</v>
      </c>
      <c r="B32" s="333" t="s">
        <v>122</v>
      </c>
      <c r="C32" s="177" t="s">
        <v>105</v>
      </c>
      <c r="D32" s="224"/>
      <c r="E32" s="224"/>
      <c r="F32" s="224"/>
      <c r="G32" s="224"/>
      <c r="H32" s="224">
        <v>25</v>
      </c>
      <c r="I32" s="224"/>
      <c r="J32" s="224"/>
      <c r="K32" s="224"/>
      <c r="L32" s="318">
        <f>SUM(D32:K34)</f>
        <v>140</v>
      </c>
      <c r="M32" s="325">
        <v>7</v>
      </c>
      <c r="N32" s="322" t="s">
        <v>48</v>
      </c>
      <c r="O32" s="55"/>
      <c r="P32" s="46"/>
      <c r="Q32" s="46"/>
      <c r="R32" s="46"/>
      <c r="S32" s="46"/>
      <c r="T32" s="46"/>
      <c r="U32" s="46"/>
      <c r="V32" s="46"/>
      <c r="W32" s="318">
        <f>SUM(O32:V34)</f>
        <v>160</v>
      </c>
      <c r="X32" s="325">
        <v>4</v>
      </c>
      <c r="Y32" s="322" t="s">
        <v>54</v>
      </c>
      <c r="Z32" s="335">
        <f>SUM(D32:K34)+SUM(O32:V34)</f>
        <v>300</v>
      </c>
      <c r="AA32" s="331">
        <f>SUM(M32,X32)</f>
        <v>11</v>
      </c>
      <c r="AB32" s="65"/>
      <c r="AC32" s="65"/>
      <c r="AD32" s="65"/>
      <c r="AE32" s="65"/>
      <c r="AF32" s="65"/>
    </row>
    <row r="33" spans="1:34" s="53" customFormat="1" ht="20.100000000000001" customHeight="1">
      <c r="A33" s="344"/>
      <c r="B33" s="334"/>
      <c r="C33" s="43" t="s">
        <v>123</v>
      </c>
      <c r="D33" s="46">
        <v>5</v>
      </c>
      <c r="E33" s="46"/>
      <c r="F33" s="46">
        <v>15</v>
      </c>
      <c r="G33" s="46"/>
      <c r="H33" s="46"/>
      <c r="I33" s="46"/>
      <c r="J33" s="46"/>
      <c r="K33" s="46"/>
      <c r="L33" s="337"/>
      <c r="M33" s="401"/>
      <c r="N33" s="404"/>
      <c r="O33" s="46"/>
      <c r="P33" s="46"/>
      <c r="Q33" s="46"/>
      <c r="R33" s="46"/>
      <c r="S33" s="46"/>
      <c r="T33" s="46"/>
      <c r="U33" s="46"/>
      <c r="V33" s="46"/>
      <c r="W33" s="337"/>
      <c r="X33" s="401"/>
      <c r="Y33" s="377"/>
      <c r="Z33" s="377"/>
      <c r="AA33" s="377"/>
      <c r="AB33" s="65"/>
      <c r="AC33" s="65"/>
      <c r="AD33" s="65"/>
      <c r="AE33" s="65"/>
      <c r="AF33" s="65"/>
    </row>
    <row r="34" spans="1:34" s="53" customFormat="1" ht="20.100000000000001" customHeight="1">
      <c r="A34" s="345"/>
      <c r="B34" s="368"/>
      <c r="C34" s="43" t="s">
        <v>106</v>
      </c>
      <c r="D34" s="46"/>
      <c r="E34" s="46"/>
      <c r="F34" s="46"/>
      <c r="G34" s="46"/>
      <c r="H34" s="46">
        <v>95</v>
      </c>
      <c r="I34" s="46"/>
      <c r="J34" s="46"/>
      <c r="K34" s="46"/>
      <c r="L34" s="338"/>
      <c r="M34" s="340"/>
      <c r="N34" s="336"/>
      <c r="O34" s="116"/>
      <c r="P34" s="46"/>
      <c r="Q34" s="46"/>
      <c r="R34" s="46"/>
      <c r="S34" s="46"/>
      <c r="T34" s="46">
        <v>160</v>
      </c>
      <c r="U34" s="46"/>
      <c r="V34" s="46"/>
      <c r="W34" s="338"/>
      <c r="X34" s="340"/>
      <c r="Y34" s="336"/>
      <c r="Z34" s="336"/>
      <c r="AA34" s="336"/>
      <c r="AB34" s="65"/>
      <c r="AC34" s="65"/>
      <c r="AD34" s="65"/>
      <c r="AE34" s="65"/>
      <c r="AF34" s="65"/>
    </row>
    <row r="35" spans="1:34" s="53" customFormat="1" ht="20.100000000000001" customHeight="1">
      <c r="A35" s="331">
        <v>8</v>
      </c>
      <c r="B35" s="333" t="s">
        <v>124</v>
      </c>
      <c r="C35" s="43" t="s">
        <v>125</v>
      </c>
      <c r="D35" s="46">
        <v>25</v>
      </c>
      <c r="E35" s="46"/>
      <c r="F35" s="46"/>
      <c r="G35" s="46"/>
      <c r="H35" s="46"/>
      <c r="I35" s="46"/>
      <c r="J35" s="46"/>
      <c r="K35" s="46"/>
      <c r="L35" s="318">
        <f>SUM(D35:K36)</f>
        <v>90</v>
      </c>
      <c r="M35" s="325">
        <v>5</v>
      </c>
      <c r="N35" s="322" t="s">
        <v>54</v>
      </c>
      <c r="O35" s="46"/>
      <c r="P35" s="46"/>
      <c r="Q35" s="46"/>
      <c r="R35" s="46"/>
      <c r="S35" s="46">
        <v>25</v>
      </c>
      <c r="T35" s="46"/>
      <c r="U35" s="46"/>
      <c r="V35" s="46"/>
      <c r="W35" s="318">
        <f>SUM(O35:V36)</f>
        <v>120</v>
      </c>
      <c r="X35" s="325">
        <v>6</v>
      </c>
      <c r="Y35" s="350" t="s">
        <v>48</v>
      </c>
      <c r="Z35" s="335">
        <f>SUM(D35:K36)+SUM(O35:V36)</f>
        <v>210</v>
      </c>
      <c r="AA35" s="331">
        <f>SUM(M35,X35)</f>
        <v>11</v>
      </c>
      <c r="AB35" s="65"/>
      <c r="AC35" s="65"/>
      <c r="AD35" s="65"/>
      <c r="AE35" s="65"/>
      <c r="AF35" s="65"/>
    </row>
    <row r="36" spans="1:34" s="53" customFormat="1" ht="20.100000000000001" customHeight="1">
      <c r="A36" s="332"/>
      <c r="B36" s="405"/>
      <c r="C36" s="43" t="s">
        <v>126</v>
      </c>
      <c r="D36" s="46">
        <v>40</v>
      </c>
      <c r="E36" s="46"/>
      <c r="F36" s="46"/>
      <c r="G36" s="46"/>
      <c r="H36" s="46"/>
      <c r="I36" s="46"/>
      <c r="J36" s="46"/>
      <c r="K36" s="46">
        <v>25</v>
      </c>
      <c r="L36" s="338"/>
      <c r="M36" s="340"/>
      <c r="N36" s="336"/>
      <c r="O36" s="46"/>
      <c r="P36" s="46"/>
      <c r="Q36" s="46"/>
      <c r="R36" s="46"/>
      <c r="S36" s="46">
        <v>95</v>
      </c>
      <c r="T36" s="46"/>
      <c r="U36" s="46"/>
      <c r="V36" s="46"/>
      <c r="W36" s="338"/>
      <c r="X36" s="340"/>
      <c r="Y36" s="400"/>
      <c r="Z36" s="384"/>
      <c r="AA36" s="384"/>
      <c r="AB36" s="65"/>
      <c r="AC36" s="65"/>
      <c r="AD36" s="65"/>
      <c r="AE36" s="65"/>
      <c r="AF36" s="65"/>
    </row>
    <row r="37" spans="1:34" s="53" customFormat="1" ht="20.100000000000001" customHeight="1">
      <c r="A37" s="331">
        <v>9</v>
      </c>
      <c r="B37" s="333" t="s">
        <v>127</v>
      </c>
      <c r="C37" s="90" t="s">
        <v>128</v>
      </c>
      <c r="D37" s="46">
        <v>25</v>
      </c>
      <c r="E37" s="46"/>
      <c r="F37" s="46"/>
      <c r="G37" s="46"/>
      <c r="H37" s="46"/>
      <c r="I37" s="46"/>
      <c r="J37" s="46"/>
      <c r="K37" s="46"/>
      <c r="L37" s="318">
        <f>SUM(D37:K38)</f>
        <v>25</v>
      </c>
      <c r="M37" s="325">
        <v>1</v>
      </c>
      <c r="N37" s="322" t="s">
        <v>54</v>
      </c>
      <c r="O37" s="46"/>
      <c r="P37" s="46"/>
      <c r="Q37" s="46"/>
      <c r="R37" s="46"/>
      <c r="S37" s="46">
        <v>30</v>
      </c>
      <c r="T37" s="46"/>
      <c r="U37" s="46"/>
      <c r="V37" s="46"/>
      <c r="W37" s="318">
        <f>SUM(O37:V38)</f>
        <v>222</v>
      </c>
      <c r="X37" s="325">
        <v>7.5</v>
      </c>
      <c r="Y37" s="350" t="s">
        <v>48</v>
      </c>
      <c r="Z37" s="335">
        <f>SUM(D37:K38)+SUM(O37:V38)</f>
        <v>247</v>
      </c>
      <c r="AA37" s="331">
        <f>SUM(M37,X37)</f>
        <v>8.5</v>
      </c>
      <c r="AB37" s="65"/>
      <c r="AC37" s="65"/>
      <c r="AD37" s="65"/>
      <c r="AE37" s="65"/>
      <c r="AF37" s="65"/>
    </row>
    <row r="38" spans="1:34" s="53" customFormat="1" ht="18.75" customHeight="1">
      <c r="A38" s="332"/>
      <c r="B38" s="402"/>
      <c r="C38" s="90" t="s">
        <v>149</v>
      </c>
      <c r="D38" s="318"/>
      <c r="E38" s="318"/>
      <c r="F38" s="318"/>
      <c r="G38" s="318"/>
      <c r="H38" s="318"/>
      <c r="I38" s="318"/>
      <c r="J38" s="318"/>
      <c r="K38" s="318"/>
      <c r="L38" s="328"/>
      <c r="M38" s="367"/>
      <c r="N38" s="336"/>
      <c r="O38" s="320">
        <v>35</v>
      </c>
      <c r="P38" s="318"/>
      <c r="Q38" s="318"/>
      <c r="R38" s="318"/>
      <c r="S38" s="318">
        <v>50</v>
      </c>
      <c r="T38" s="318">
        <v>80</v>
      </c>
      <c r="U38" s="318"/>
      <c r="V38" s="318">
        <v>27</v>
      </c>
      <c r="W38" s="328"/>
      <c r="X38" s="367"/>
      <c r="Y38" s="400"/>
      <c r="Z38" s="384"/>
      <c r="AA38" s="384"/>
      <c r="AB38" s="51"/>
      <c r="AC38" s="51"/>
      <c r="AD38" s="51"/>
      <c r="AE38" s="51"/>
      <c r="AF38" s="51"/>
      <c r="AG38" s="52"/>
      <c r="AH38" s="52"/>
    </row>
    <row r="39" spans="1:34" s="53" customFormat="1" ht="19.5" hidden="1" customHeight="1">
      <c r="A39" s="202"/>
      <c r="B39" s="403"/>
      <c r="C39" s="177"/>
      <c r="D39" s="319"/>
      <c r="E39" s="319"/>
      <c r="F39" s="319"/>
      <c r="G39" s="319"/>
      <c r="H39" s="319"/>
      <c r="I39" s="319"/>
      <c r="J39" s="319"/>
      <c r="K39" s="319"/>
      <c r="L39" s="319"/>
      <c r="M39" s="326"/>
      <c r="N39" s="214"/>
      <c r="O39" s="321"/>
      <c r="P39" s="319"/>
      <c r="Q39" s="319"/>
      <c r="R39" s="319"/>
      <c r="S39" s="319"/>
      <c r="T39" s="319"/>
      <c r="U39" s="319"/>
      <c r="V39" s="319"/>
      <c r="W39" s="319"/>
      <c r="X39" s="326"/>
      <c r="Y39" s="211"/>
      <c r="Z39" s="198"/>
      <c r="AA39" s="198"/>
      <c r="AB39" s="51"/>
      <c r="AC39" s="51"/>
      <c r="AD39" s="51"/>
      <c r="AE39" s="51"/>
      <c r="AF39" s="51"/>
      <c r="AG39" s="52"/>
      <c r="AH39" s="52"/>
    </row>
    <row r="40" spans="1:34" s="53" customFormat="1" ht="20.100000000000001" customHeight="1">
      <c r="A40" s="331">
        <v>10</v>
      </c>
      <c r="B40" s="333" t="s">
        <v>129</v>
      </c>
      <c r="C40" s="43" t="s">
        <v>130</v>
      </c>
      <c r="D40" s="46">
        <v>15</v>
      </c>
      <c r="E40" s="46"/>
      <c r="F40" s="46"/>
      <c r="G40" s="46"/>
      <c r="H40" s="46"/>
      <c r="I40" s="46"/>
      <c r="J40" s="46"/>
      <c r="K40" s="46"/>
      <c r="L40" s="318">
        <f>SUM(D40:K41)</f>
        <v>65</v>
      </c>
      <c r="M40" s="325">
        <v>3</v>
      </c>
      <c r="N40" s="322" t="s">
        <v>54</v>
      </c>
      <c r="O40" s="46"/>
      <c r="P40" s="46"/>
      <c r="Q40" s="46"/>
      <c r="R40" s="46"/>
      <c r="S40" s="46">
        <v>40</v>
      </c>
      <c r="T40" s="46"/>
      <c r="U40" s="46"/>
      <c r="V40" s="46"/>
      <c r="W40" s="318">
        <f>SUM(O40:V41)</f>
        <v>160</v>
      </c>
      <c r="X40" s="325">
        <v>6</v>
      </c>
      <c r="Y40" s="350" t="s">
        <v>54</v>
      </c>
      <c r="Z40" s="335">
        <f>SUM(D40:K41)+SUM(O40:V41)</f>
        <v>225</v>
      </c>
      <c r="AA40" s="331">
        <f>SUM(M40,X40)</f>
        <v>9</v>
      </c>
      <c r="AB40" s="51"/>
      <c r="AC40" s="51"/>
      <c r="AD40" s="51"/>
      <c r="AE40" s="51"/>
      <c r="AF40" s="51"/>
      <c r="AG40" s="52"/>
      <c r="AH40" s="52"/>
    </row>
    <row r="41" spans="1:34" s="53" customFormat="1" ht="20.100000000000001" customHeight="1">
      <c r="A41" s="332"/>
      <c r="B41" s="405"/>
      <c r="C41" s="43" t="s">
        <v>71</v>
      </c>
      <c r="D41" s="46">
        <v>25</v>
      </c>
      <c r="E41" s="46"/>
      <c r="F41" s="46"/>
      <c r="G41" s="46"/>
      <c r="H41" s="46"/>
      <c r="I41" s="46"/>
      <c r="J41" s="46"/>
      <c r="K41" s="46">
        <v>25</v>
      </c>
      <c r="L41" s="338"/>
      <c r="M41" s="340"/>
      <c r="N41" s="336"/>
      <c r="O41" s="46"/>
      <c r="P41" s="46"/>
      <c r="Q41" s="46"/>
      <c r="R41" s="46"/>
      <c r="S41" s="46">
        <v>40</v>
      </c>
      <c r="T41" s="46">
        <v>80</v>
      </c>
      <c r="U41" s="46"/>
      <c r="V41" s="46"/>
      <c r="W41" s="338"/>
      <c r="X41" s="340"/>
      <c r="Y41" s="400"/>
      <c r="Z41" s="384"/>
      <c r="AA41" s="384"/>
      <c r="AB41" s="51"/>
      <c r="AC41" s="51"/>
      <c r="AD41" s="51"/>
      <c r="AE41" s="51"/>
      <c r="AF41" s="51"/>
      <c r="AG41" s="52"/>
      <c r="AH41" s="52"/>
    </row>
    <row r="42" spans="1:34" s="53" customFormat="1" ht="20.100000000000001" customHeight="1" thickBot="1">
      <c r="A42" s="107">
        <v>11</v>
      </c>
      <c r="B42" s="186" t="s">
        <v>131</v>
      </c>
      <c r="C42" s="90" t="s">
        <v>132</v>
      </c>
      <c r="D42" s="46"/>
      <c r="E42" s="46"/>
      <c r="F42" s="46"/>
      <c r="G42" s="46"/>
      <c r="H42" s="46"/>
      <c r="I42" s="46"/>
      <c r="J42" s="46"/>
      <c r="K42" s="46"/>
      <c r="L42" s="46"/>
      <c r="M42" s="160"/>
      <c r="N42" s="130"/>
      <c r="O42" s="46">
        <v>25</v>
      </c>
      <c r="P42" s="46"/>
      <c r="Q42" s="46"/>
      <c r="R42" s="46"/>
      <c r="S42" s="46"/>
      <c r="T42" s="46"/>
      <c r="U42" s="46"/>
      <c r="V42" s="46">
        <v>27</v>
      </c>
      <c r="W42" s="190">
        <f>SUM(D42:K42,O42:V42)</f>
        <v>52</v>
      </c>
      <c r="X42" s="184">
        <v>1.5</v>
      </c>
      <c r="Y42" s="201" t="s">
        <v>54</v>
      </c>
      <c r="Z42" s="199">
        <f>SUM(D42:K42)+SUM(O42:V42)</f>
        <v>52</v>
      </c>
      <c r="AA42" s="197">
        <f>SUM(M42,X42)</f>
        <v>1.5</v>
      </c>
      <c r="AB42" s="51"/>
      <c r="AC42" s="51"/>
      <c r="AD42" s="51"/>
      <c r="AE42" s="51"/>
      <c r="AF42" s="51"/>
      <c r="AG42" s="52"/>
      <c r="AH42" s="52"/>
    </row>
    <row r="43" spans="1:34" ht="14.4" thickBot="1">
      <c r="A43" s="203"/>
      <c r="B43" s="88" t="s">
        <v>109</v>
      </c>
      <c r="C43" s="88"/>
      <c r="D43" s="81">
        <f t="shared" ref="D43:K43" si="4">SUM(D21:D42)</f>
        <v>205</v>
      </c>
      <c r="E43" s="81">
        <f t="shared" si="4"/>
        <v>0</v>
      </c>
      <c r="F43" s="81">
        <f>SUM(F20:F42)</f>
        <v>60</v>
      </c>
      <c r="G43" s="81">
        <f t="shared" si="4"/>
        <v>0</v>
      </c>
      <c r="H43" s="81">
        <f t="shared" si="4"/>
        <v>200</v>
      </c>
      <c r="I43" s="81">
        <f t="shared" si="4"/>
        <v>160</v>
      </c>
      <c r="J43" s="81">
        <f t="shared" si="4"/>
        <v>0</v>
      </c>
      <c r="K43" s="81">
        <f t="shared" si="4"/>
        <v>75</v>
      </c>
      <c r="L43" s="81">
        <f>SUM(L20:L42)</f>
        <v>700</v>
      </c>
      <c r="M43" s="81">
        <f>SUM(M20:M42)</f>
        <v>30</v>
      </c>
      <c r="N43" s="192"/>
      <c r="O43" s="81">
        <f t="shared" ref="O43:W43" si="5">SUM(O21:O42)</f>
        <v>70</v>
      </c>
      <c r="P43" s="81">
        <f t="shared" si="5"/>
        <v>0</v>
      </c>
      <c r="Q43" s="81">
        <f t="shared" si="5"/>
        <v>30</v>
      </c>
      <c r="R43" s="81">
        <f t="shared" si="5"/>
        <v>0</v>
      </c>
      <c r="S43" s="81">
        <f t="shared" si="5"/>
        <v>360</v>
      </c>
      <c r="T43" s="81">
        <f t="shared" si="5"/>
        <v>320</v>
      </c>
      <c r="U43" s="81">
        <f t="shared" si="5"/>
        <v>0</v>
      </c>
      <c r="V43" s="81">
        <f t="shared" si="5"/>
        <v>54</v>
      </c>
      <c r="W43" s="81">
        <f t="shared" si="5"/>
        <v>834</v>
      </c>
      <c r="X43" s="81">
        <f>SUM(X22:X42)</f>
        <v>30.5</v>
      </c>
      <c r="Y43" s="81"/>
      <c r="Z43" s="82">
        <f>SUM(Z20:Z42)</f>
        <v>1534</v>
      </c>
      <c r="AA43" s="83">
        <f>SUM(AA20:AA42)</f>
        <v>60.5</v>
      </c>
      <c r="AB43" s="2"/>
      <c r="AC43" s="2"/>
      <c r="AD43" s="2"/>
      <c r="AE43" s="2"/>
      <c r="AF43" s="2"/>
      <c r="AG43" s="3"/>
      <c r="AH43" s="3"/>
    </row>
    <row r="44" spans="1:34" ht="14.4" thickBot="1">
      <c r="A44" s="50"/>
      <c r="B44" s="84" t="s">
        <v>34</v>
      </c>
      <c r="C44" s="84"/>
      <c r="D44" s="378">
        <f>SUM(D43:K43)</f>
        <v>700</v>
      </c>
      <c r="E44" s="379"/>
      <c r="F44" s="379"/>
      <c r="G44" s="379"/>
      <c r="H44" s="379"/>
      <c r="I44" s="379"/>
      <c r="J44" s="379"/>
      <c r="K44" s="380"/>
      <c r="L44" s="85"/>
      <c r="M44" s="86"/>
      <c r="N44" s="87"/>
      <c r="O44" s="378">
        <f>SUM(O43:V43)</f>
        <v>834</v>
      </c>
      <c r="P44" s="379"/>
      <c r="Q44" s="379"/>
      <c r="R44" s="379"/>
      <c r="S44" s="379"/>
      <c r="T44" s="379"/>
      <c r="U44" s="379"/>
      <c r="V44" s="380"/>
      <c r="W44" s="81"/>
      <c r="X44" s="81"/>
      <c r="Y44" s="81"/>
      <c r="Z44" s="82">
        <f>SUM(D44:K44)+SUM(O44:V44)</f>
        <v>1534</v>
      </c>
      <c r="AA44" s="83"/>
      <c r="AB44" s="2"/>
      <c r="AC44" s="2"/>
      <c r="AD44" s="2"/>
      <c r="AE44" s="2"/>
      <c r="AF44" s="2"/>
      <c r="AG44" s="3"/>
      <c r="AH44" s="3"/>
    </row>
    <row r="45" spans="1:34" ht="14.4" thickBot="1">
      <c r="A45" s="107"/>
      <c r="B45" s="88" t="s">
        <v>110</v>
      </c>
      <c r="C45" s="88"/>
      <c r="D45" s="378">
        <f>D44-K43</f>
        <v>625</v>
      </c>
      <c r="E45" s="379"/>
      <c r="F45" s="379"/>
      <c r="G45" s="379"/>
      <c r="H45" s="379"/>
      <c r="I45" s="379"/>
      <c r="J45" s="379"/>
      <c r="K45" s="380"/>
      <c r="L45" s="81"/>
      <c r="M45" s="81"/>
      <c r="N45" s="81"/>
      <c r="O45" s="378">
        <f>O44-V43</f>
        <v>780</v>
      </c>
      <c r="P45" s="379"/>
      <c r="Q45" s="379"/>
      <c r="R45" s="379"/>
      <c r="S45" s="379"/>
      <c r="T45" s="379"/>
      <c r="U45" s="379"/>
      <c r="V45" s="380"/>
      <c r="W45" s="81"/>
      <c r="X45" s="81"/>
      <c r="Y45" s="81"/>
      <c r="Z45" s="82">
        <f>SUM(D45:K45)+SUM(O45:V45)</f>
        <v>1405</v>
      </c>
      <c r="AA45" s="83"/>
      <c r="AB45" s="2"/>
      <c r="AC45" s="2"/>
      <c r="AD45" s="2"/>
      <c r="AE45" s="2"/>
      <c r="AF45" s="2"/>
      <c r="AG45" s="3"/>
      <c r="AH45" s="3"/>
    </row>
    <row r="46" spans="1:34" ht="14.4" thickBot="1">
      <c r="A46" s="99"/>
      <c r="B46" s="96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99"/>
      <c r="AB46" s="2"/>
      <c r="AC46" s="2"/>
      <c r="AD46" s="2"/>
      <c r="AE46" s="2"/>
      <c r="AF46" s="2"/>
      <c r="AG46" s="3"/>
      <c r="AH46" s="3"/>
    </row>
    <row r="47" spans="1:34" ht="14.4" thickBot="1">
      <c r="A47" s="105"/>
      <c r="B47" s="292" t="s">
        <v>100</v>
      </c>
      <c r="C47" s="159" t="s">
        <v>101</v>
      </c>
      <c r="D47" s="104"/>
      <c r="E47" s="101"/>
      <c r="F47" s="101"/>
      <c r="G47" s="101"/>
      <c r="H47" s="101"/>
      <c r="I47" s="101"/>
      <c r="J47" s="101"/>
      <c r="K47" s="101"/>
      <c r="L47" s="101"/>
      <c r="M47" s="102"/>
      <c r="N47" s="103"/>
      <c r="O47" s="104"/>
      <c r="P47" s="101"/>
      <c r="Q47" s="101"/>
      <c r="R47" s="101"/>
      <c r="S47" s="101"/>
      <c r="T47" s="101"/>
      <c r="U47" s="101">
        <v>30</v>
      </c>
      <c r="V47" s="101"/>
      <c r="W47" s="101">
        <v>30</v>
      </c>
      <c r="X47" s="102"/>
      <c r="Y47" s="114" t="s">
        <v>113</v>
      </c>
      <c r="Z47" s="100">
        <f>SUM(D47:K47)+SUM(O47:V47)</f>
        <v>30</v>
      </c>
      <c r="AA47" s="105"/>
      <c r="AB47" s="2"/>
      <c r="AC47" s="2"/>
      <c r="AD47" s="2"/>
      <c r="AE47" s="2"/>
      <c r="AF47" s="2"/>
      <c r="AG47" s="3"/>
      <c r="AH47" s="3"/>
    </row>
    <row r="48" spans="1:34" ht="13.8">
      <c r="A48" s="272"/>
      <c r="B48" s="294" t="s">
        <v>115</v>
      </c>
      <c r="C48" s="291"/>
      <c r="D48" s="274"/>
      <c r="E48" s="271"/>
      <c r="F48" s="271"/>
      <c r="G48" s="271"/>
      <c r="H48" s="271"/>
      <c r="I48" s="271"/>
      <c r="J48" s="271"/>
      <c r="K48" s="271"/>
      <c r="L48" s="271"/>
      <c r="M48" s="273"/>
      <c r="N48" s="275"/>
      <c r="O48" s="277"/>
      <c r="P48" s="271"/>
      <c r="Q48" s="271"/>
      <c r="R48" s="271"/>
      <c r="S48" s="271"/>
      <c r="T48" s="271"/>
      <c r="U48" s="271"/>
      <c r="V48" s="271"/>
      <c r="W48" s="271"/>
      <c r="X48" s="273"/>
      <c r="Y48" s="165"/>
      <c r="Z48" s="276"/>
      <c r="AA48" s="272"/>
      <c r="AB48" s="2"/>
      <c r="AC48" s="2"/>
      <c r="AD48" s="2"/>
      <c r="AE48" s="2"/>
      <c r="AF48" s="2"/>
      <c r="AG48" s="3"/>
      <c r="AH48" s="3"/>
    </row>
    <row r="49" spans="1:34" ht="15.6">
      <c r="A49" s="295"/>
      <c r="B49" s="311" t="s">
        <v>162</v>
      </c>
      <c r="C49" s="297"/>
      <c r="D49" s="298"/>
      <c r="E49" s="299"/>
      <c r="F49" s="299"/>
      <c r="G49" s="299"/>
      <c r="H49" s="299"/>
      <c r="I49" s="299"/>
      <c r="J49" s="299"/>
      <c r="K49" s="299"/>
      <c r="L49" s="299"/>
      <c r="M49" s="300"/>
      <c r="N49" s="301"/>
      <c r="O49" s="302"/>
      <c r="P49" s="299"/>
      <c r="Q49" s="299"/>
      <c r="R49" s="299"/>
      <c r="S49" s="299"/>
      <c r="T49" s="299"/>
      <c r="U49" s="299"/>
      <c r="V49" s="271"/>
      <c r="W49" s="271"/>
      <c r="X49" s="273"/>
      <c r="Y49" s="165"/>
      <c r="Z49" s="276"/>
      <c r="AA49" s="272"/>
      <c r="AB49" s="2"/>
      <c r="AC49" s="2"/>
      <c r="AD49" s="2"/>
      <c r="AE49" s="2"/>
      <c r="AF49" s="2"/>
      <c r="AG49" s="3"/>
      <c r="AH49" s="3"/>
    </row>
    <row r="50" spans="1:34" ht="15.6">
      <c r="A50" s="303" t="s">
        <v>163</v>
      </c>
      <c r="B50" s="296" t="s">
        <v>172</v>
      </c>
      <c r="C50" s="304" t="s">
        <v>173</v>
      </c>
      <c r="D50" s="305"/>
      <c r="E50" s="306"/>
      <c r="F50" s="306">
        <v>15</v>
      </c>
      <c r="G50" s="306"/>
      <c r="H50" s="306"/>
      <c r="I50" s="306"/>
      <c r="J50" s="306"/>
      <c r="K50" s="306"/>
      <c r="L50" s="306"/>
      <c r="M50" s="307"/>
      <c r="N50" s="308"/>
      <c r="O50" s="309"/>
      <c r="P50" s="306"/>
      <c r="Q50" s="306"/>
      <c r="R50" s="306"/>
      <c r="S50" s="306"/>
      <c r="T50" s="306"/>
      <c r="U50" s="306"/>
      <c r="V50" s="271"/>
      <c r="W50" s="271"/>
      <c r="X50" s="273"/>
      <c r="Y50" s="165"/>
      <c r="Z50" s="276"/>
      <c r="AA50" s="272"/>
      <c r="AB50" s="2"/>
      <c r="AC50" s="2"/>
      <c r="AD50" s="2"/>
      <c r="AE50" s="2"/>
      <c r="AF50" s="2"/>
      <c r="AG50" s="3"/>
      <c r="AH50" s="3"/>
    </row>
    <row r="51" spans="1:34" ht="15.6">
      <c r="A51" s="303" t="s">
        <v>165</v>
      </c>
      <c r="B51" s="296" t="s">
        <v>174</v>
      </c>
      <c r="C51" s="304" t="s">
        <v>175</v>
      </c>
      <c r="D51" s="305"/>
      <c r="E51" s="306"/>
      <c r="F51" s="306"/>
      <c r="G51" s="306"/>
      <c r="H51" s="306"/>
      <c r="I51" s="306"/>
      <c r="J51" s="306">
        <v>3</v>
      </c>
      <c r="K51" s="306"/>
      <c r="L51" s="306"/>
      <c r="M51" s="307"/>
      <c r="N51" s="308"/>
      <c r="O51" s="309"/>
      <c r="P51" s="306"/>
      <c r="Q51" s="306"/>
      <c r="R51" s="306"/>
      <c r="S51" s="306"/>
      <c r="T51" s="306"/>
      <c r="U51" s="306"/>
      <c r="V51" s="271"/>
      <c r="W51" s="271"/>
      <c r="X51" s="273"/>
      <c r="Y51" s="165"/>
      <c r="Z51" s="276"/>
      <c r="AA51" s="272"/>
      <c r="AB51" s="2"/>
      <c r="AC51" s="2"/>
      <c r="AD51" s="2"/>
      <c r="AE51" s="2"/>
      <c r="AF51" s="2"/>
      <c r="AG51" s="3"/>
      <c r="AH51" s="3"/>
    </row>
    <row r="52" spans="1:34" ht="15.6">
      <c r="A52" s="303" t="s">
        <v>168</v>
      </c>
      <c r="B52" s="296" t="s">
        <v>176</v>
      </c>
      <c r="C52" s="304" t="s">
        <v>177</v>
      </c>
      <c r="D52" s="305"/>
      <c r="E52" s="306"/>
      <c r="F52" s="306"/>
      <c r="G52" s="306"/>
      <c r="H52" s="306"/>
      <c r="I52" s="306"/>
      <c r="J52" s="306">
        <v>3</v>
      </c>
      <c r="K52" s="306"/>
      <c r="L52" s="306"/>
      <c r="M52" s="307"/>
      <c r="N52" s="308"/>
      <c r="O52" s="309"/>
      <c r="P52" s="306"/>
      <c r="Q52" s="306"/>
      <c r="R52" s="306"/>
      <c r="S52" s="306"/>
      <c r="T52" s="306"/>
      <c r="U52" s="306"/>
      <c r="V52" s="271"/>
      <c r="W52" s="271"/>
      <c r="X52" s="273"/>
      <c r="Y52" s="165"/>
      <c r="Z52" s="276"/>
      <c r="AA52" s="272"/>
      <c r="AB52" s="2"/>
      <c r="AC52" s="2"/>
      <c r="AD52" s="2"/>
      <c r="AE52" s="2"/>
      <c r="AF52" s="2"/>
      <c r="AG52" s="3"/>
      <c r="AH52" s="3"/>
    </row>
    <row r="53" spans="1:34" ht="15.6">
      <c r="A53" s="303" t="s">
        <v>170</v>
      </c>
      <c r="B53" s="296" t="s">
        <v>178</v>
      </c>
      <c r="C53" s="304" t="s">
        <v>106</v>
      </c>
      <c r="D53" s="305"/>
      <c r="E53" s="306"/>
      <c r="F53" s="306"/>
      <c r="G53" s="306"/>
      <c r="H53" s="306"/>
      <c r="I53" s="306"/>
      <c r="J53" s="306">
        <v>3</v>
      </c>
      <c r="K53" s="306"/>
      <c r="L53" s="306"/>
      <c r="M53" s="307"/>
      <c r="N53" s="308"/>
      <c r="O53" s="309"/>
      <c r="P53" s="306"/>
      <c r="Q53" s="306"/>
      <c r="R53" s="306"/>
      <c r="S53" s="306"/>
      <c r="T53" s="306"/>
      <c r="U53" s="306"/>
      <c r="V53" s="271"/>
      <c r="W53" s="271"/>
      <c r="X53" s="273"/>
      <c r="Y53" s="165"/>
      <c r="Z53" s="276"/>
      <c r="AA53" s="272"/>
      <c r="AB53" s="2"/>
      <c r="AC53" s="2"/>
      <c r="AD53" s="2"/>
      <c r="AE53" s="2"/>
      <c r="AF53" s="2"/>
      <c r="AG53" s="3"/>
      <c r="AH53" s="3"/>
    </row>
    <row r="54" spans="1:34" ht="15.6">
      <c r="A54" s="303" t="s">
        <v>179</v>
      </c>
      <c r="B54" s="296" t="s">
        <v>180</v>
      </c>
      <c r="C54" s="304" t="s">
        <v>106</v>
      </c>
      <c r="D54" s="305"/>
      <c r="E54" s="306"/>
      <c r="F54" s="306"/>
      <c r="G54" s="306"/>
      <c r="H54" s="306"/>
      <c r="I54" s="306"/>
      <c r="J54" s="306">
        <v>3</v>
      </c>
      <c r="K54" s="306"/>
      <c r="L54" s="306"/>
      <c r="M54" s="307"/>
      <c r="N54" s="308"/>
      <c r="O54" s="309"/>
      <c r="P54" s="306"/>
      <c r="Q54" s="306"/>
      <c r="R54" s="306"/>
      <c r="S54" s="306"/>
      <c r="T54" s="306"/>
      <c r="U54" s="306"/>
      <c r="V54" s="271"/>
      <c r="W54" s="271"/>
      <c r="X54" s="273"/>
      <c r="Y54" s="165"/>
      <c r="Z54" s="276"/>
      <c r="AA54" s="272"/>
      <c r="AB54" s="2"/>
      <c r="AC54" s="2"/>
      <c r="AD54" s="2"/>
      <c r="AE54" s="2"/>
      <c r="AF54" s="2"/>
      <c r="AG54" s="3"/>
      <c r="AH54" s="3"/>
    </row>
    <row r="55" spans="1:34" ht="15.6">
      <c r="A55" s="303" t="s">
        <v>181</v>
      </c>
      <c r="B55" s="296" t="s">
        <v>182</v>
      </c>
      <c r="C55" s="304" t="s">
        <v>183</v>
      </c>
      <c r="D55" s="305"/>
      <c r="E55" s="306"/>
      <c r="F55" s="306"/>
      <c r="G55" s="306"/>
      <c r="H55" s="306"/>
      <c r="I55" s="306"/>
      <c r="J55" s="306"/>
      <c r="K55" s="306"/>
      <c r="L55" s="306"/>
      <c r="M55" s="307"/>
      <c r="N55" s="308"/>
      <c r="O55" s="309"/>
      <c r="P55" s="306"/>
      <c r="Q55" s="306">
        <v>10</v>
      </c>
      <c r="R55" s="306"/>
      <c r="S55" s="306"/>
      <c r="T55" s="306"/>
      <c r="U55" s="306"/>
      <c r="V55" s="271"/>
      <c r="W55" s="271"/>
      <c r="X55" s="273"/>
      <c r="Y55" s="165"/>
      <c r="Z55" s="276"/>
      <c r="AA55" s="272"/>
      <c r="AB55" s="2"/>
      <c r="AC55" s="2"/>
      <c r="AD55" s="2"/>
      <c r="AE55" s="2"/>
      <c r="AF55" s="2"/>
      <c r="AG55" s="3"/>
      <c r="AH55" s="3"/>
    </row>
    <row r="56" spans="1:34" ht="15.6">
      <c r="A56" s="303" t="s">
        <v>184</v>
      </c>
      <c r="B56" s="296" t="s">
        <v>185</v>
      </c>
      <c r="C56" s="304" t="s">
        <v>191</v>
      </c>
      <c r="D56" s="305"/>
      <c r="E56" s="306"/>
      <c r="F56" s="306"/>
      <c r="G56" s="306"/>
      <c r="H56" s="306"/>
      <c r="I56" s="306"/>
      <c r="J56" s="306"/>
      <c r="K56" s="306"/>
      <c r="L56" s="306"/>
      <c r="M56" s="307"/>
      <c r="N56" s="308"/>
      <c r="O56" s="309"/>
      <c r="P56" s="306"/>
      <c r="Q56" s="306"/>
      <c r="R56" s="306"/>
      <c r="S56" s="306"/>
      <c r="T56" s="306"/>
      <c r="U56" s="306">
        <v>3</v>
      </c>
      <c r="V56" s="271"/>
      <c r="W56" s="271"/>
      <c r="X56" s="273"/>
      <c r="Y56" s="165"/>
      <c r="Z56" s="276"/>
      <c r="AA56" s="272"/>
      <c r="AB56" s="2"/>
      <c r="AC56" s="2"/>
      <c r="AD56" s="2"/>
      <c r="AE56" s="2"/>
      <c r="AF56" s="2"/>
      <c r="AG56" s="3"/>
      <c r="AH56" s="3"/>
    </row>
    <row r="57" spans="1:34" ht="15.6">
      <c r="A57" s="303" t="s">
        <v>186</v>
      </c>
      <c r="B57" s="296" t="s">
        <v>187</v>
      </c>
      <c r="C57" s="304" t="s">
        <v>191</v>
      </c>
      <c r="D57" s="305"/>
      <c r="E57" s="306"/>
      <c r="F57" s="306"/>
      <c r="G57" s="306"/>
      <c r="H57" s="306"/>
      <c r="I57" s="306"/>
      <c r="J57" s="306"/>
      <c r="K57" s="306"/>
      <c r="L57" s="306"/>
      <c r="M57" s="307"/>
      <c r="N57" s="308"/>
      <c r="O57" s="309"/>
      <c r="P57" s="306"/>
      <c r="Q57" s="306"/>
      <c r="R57" s="306"/>
      <c r="S57" s="306"/>
      <c r="T57" s="306"/>
      <c r="U57" s="306">
        <v>3</v>
      </c>
      <c r="V57" s="271"/>
      <c r="W57" s="271"/>
      <c r="X57" s="273"/>
      <c r="Y57" s="165"/>
      <c r="Z57" s="276"/>
      <c r="AA57" s="272"/>
      <c r="AB57" s="2"/>
      <c r="AC57" s="2"/>
      <c r="AD57" s="2"/>
      <c r="AE57" s="2"/>
      <c r="AF57" s="2"/>
      <c r="AG57" s="3"/>
      <c r="AH57" s="3"/>
    </row>
    <row r="58" spans="1:34" ht="16.2" thickBot="1">
      <c r="A58" s="303" t="s">
        <v>188</v>
      </c>
      <c r="B58" s="310" t="s">
        <v>189</v>
      </c>
      <c r="C58" s="304" t="s">
        <v>191</v>
      </c>
      <c r="D58" s="305"/>
      <c r="E58" s="306"/>
      <c r="F58" s="306"/>
      <c r="G58" s="306"/>
      <c r="H58" s="306"/>
      <c r="I58" s="306"/>
      <c r="J58" s="306"/>
      <c r="K58" s="306"/>
      <c r="L58" s="306"/>
      <c r="M58" s="307"/>
      <c r="N58" s="308"/>
      <c r="O58" s="309"/>
      <c r="P58" s="306"/>
      <c r="Q58" s="306"/>
      <c r="R58" s="306"/>
      <c r="S58" s="306"/>
      <c r="T58" s="306"/>
      <c r="U58" s="306">
        <v>3</v>
      </c>
      <c r="V58" s="271"/>
      <c r="W58" s="271"/>
      <c r="X58" s="273"/>
      <c r="Y58" s="165"/>
      <c r="Z58" s="276"/>
      <c r="AA58" s="272"/>
      <c r="AB58" s="2"/>
      <c r="AC58" s="2"/>
      <c r="AD58" s="2"/>
      <c r="AE58" s="2"/>
      <c r="AF58" s="2"/>
      <c r="AG58" s="3"/>
      <c r="AH58" s="3"/>
    </row>
    <row r="59" spans="1:34" ht="14.4" thickBot="1">
      <c r="A59" s="107"/>
      <c r="B59" s="293"/>
      <c r="C59" s="113"/>
      <c r="D59" s="91"/>
      <c r="E59" s="78"/>
      <c r="F59" s="78"/>
      <c r="G59" s="78"/>
      <c r="H59" s="78"/>
      <c r="I59" s="78"/>
      <c r="J59" s="78"/>
      <c r="K59" s="78"/>
      <c r="L59" s="78"/>
      <c r="M59" s="79"/>
      <c r="N59" s="106"/>
      <c r="O59" s="80"/>
      <c r="P59" s="78"/>
      <c r="Q59" s="78"/>
      <c r="R59" s="78"/>
      <c r="S59" s="78"/>
      <c r="T59" s="78"/>
      <c r="U59" s="78"/>
      <c r="V59" s="78"/>
      <c r="W59" s="78"/>
      <c r="X59" s="79"/>
      <c r="Y59" s="115"/>
      <c r="Z59" s="92"/>
      <c r="AA59" s="107"/>
      <c r="AB59" s="2"/>
      <c r="AC59" s="2"/>
      <c r="AD59" s="2"/>
      <c r="AE59" s="2"/>
      <c r="AF59" s="2"/>
      <c r="AG59" s="3"/>
      <c r="AH59" s="3"/>
    </row>
    <row r="60" spans="1:34" ht="58.5" customHeight="1">
      <c r="A60" s="173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2"/>
      <c r="AC60" s="2"/>
      <c r="AD60" s="2"/>
      <c r="AE60" s="2"/>
      <c r="AF60" s="2"/>
      <c r="AG60" s="3"/>
      <c r="AH60" s="3"/>
    </row>
    <row r="61" spans="1:34" ht="15.6">
      <c r="A61" s="173"/>
      <c r="B61" s="218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35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H61" s="3"/>
    </row>
    <row r="62" spans="1:34" ht="15.6">
      <c r="A62" s="173"/>
      <c r="B62" s="21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35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  <c r="AH62" s="3"/>
    </row>
    <row r="63" spans="1:34" ht="15.6">
      <c r="A63" s="173"/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3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  <c r="AH63" s="3"/>
    </row>
    <row r="64" spans="1:34" ht="15.6">
      <c r="A64" s="173"/>
      <c r="B64" s="218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3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"/>
      <c r="AH64" s="3"/>
    </row>
    <row r="65" spans="1:34" ht="15.6">
      <c r="A65" s="173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3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/>
      <c r="AH65" s="3"/>
    </row>
    <row r="66" spans="1:34" ht="18">
      <c r="A66" s="173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35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"/>
      <c r="AD66" s="1"/>
      <c r="AE66" s="1"/>
      <c r="AF66" s="1"/>
    </row>
    <row r="67" spans="1:34" ht="18">
      <c r="A67" s="173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3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"/>
      <c r="AD67" s="1"/>
      <c r="AE67" s="1"/>
      <c r="AF67" s="1"/>
    </row>
    <row r="68" spans="1:34" ht="18">
      <c r="A68" s="173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36"/>
      <c r="P68" s="23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"/>
      <c r="AD68" s="1"/>
      <c r="AE68" s="1"/>
      <c r="AF68" s="1"/>
    </row>
    <row r="69" spans="1:34" ht="18">
      <c r="A69" s="173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35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  <c r="AF69" s="1"/>
    </row>
    <row r="70" spans="1:34" ht="18">
      <c r="A70" s="173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  <c r="AF70" s="1"/>
    </row>
    <row r="71" spans="1:34" ht="18">
      <c r="A71" s="17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  <c r="AF71" s="1"/>
    </row>
    <row r="72" spans="1:34" ht="18">
      <c r="A72" s="17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"/>
      <c r="AD72" s="1"/>
      <c r="AE72" s="1"/>
      <c r="AF72" s="1"/>
    </row>
    <row r="73" spans="1:34" ht="18">
      <c r="A73" s="17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"/>
      <c r="AD73" s="1"/>
      <c r="AE73" s="1"/>
      <c r="AF73" s="1"/>
    </row>
    <row r="74" spans="1:34" ht="18">
      <c r="A74" s="17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"/>
      <c r="AD74" s="1"/>
      <c r="AE74" s="1"/>
      <c r="AF74" s="1"/>
    </row>
    <row r="75" spans="1:34" ht="18">
      <c r="A75" s="17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4" ht="18">
      <c r="A76" s="17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4" ht="18">
      <c r="A77" s="17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4" ht="18">
      <c r="A78" s="17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4" ht="18">
      <c r="A79" s="17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4" ht="18">
      <c r="A80" s="17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7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7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7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7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7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7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7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7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7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7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7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7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7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7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7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7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7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7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7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7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7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7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7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7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7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7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7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7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7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7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7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7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7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7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7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7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7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7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7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7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7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7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7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7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7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7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7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7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7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7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7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7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7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7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7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7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7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7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7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7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7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7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7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7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7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7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7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7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7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7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7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7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7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7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7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">
      <c r="A156" s="17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">
      <c r="A157" s="17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8">
      <c r="A158" s="17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8">
      <c r="A159" s="17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8">
      <c r="A160" s="17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8">
      <c r="A161" s="17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8">
      <c r="A162" s="17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8">
      <c r="A163" s="17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8">
      <c r="A164" s="17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8">
      <c r="A165" s="17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8">
      <c r="A166" s="17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8">
      <c r="A167" s="17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8">
      <c r="A168" s="17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8">
      <c r="A169" s="17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32" ht="18">
      <c r="A170" s="17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32" ht="18">
      <c r="A171" s="17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32" ht="18">
      <c r="A172" s="17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32" ht="18">
      <c r="A173" s="17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32" ht="18">
      <c r="A174" s="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32" ht="18">
      <c r="A175" s="17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32" ht="18">
      <c r="A176" s="17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>
      <c r="A177" s="17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</sheetData>
  <mergeCells count="106">
    <mergeCell ref="Z23:Z24"/>
    <mergeCell ref="Q23:Q24"/>
    <mergeCell ref="R23:R24"/>
    <mergeCell ref="S23:S24"/>
    <mergeCell ref="T23:T24"/>
    <mergeCell ref="U23:U24"/>
    <mergeCell ref="V23:V24"/>
    <mergeCell ref="P23:P24"/>
    <mergeCell ref="W23:W24"/>
    <mergeCell ref="X23:X24"/>
    <mergeCell ref="X37:X39"/>
    <mergeCell ref="Z16:Z18"/>
    <mergeCell ref="AA16:AA18"/>
    <mergeCell ref="D17:M17"/>
    <mergeCell ref="O17:Y17"/>
    <mergeCell ref="B40:B41"/>
    <mergeCell ref="AA37:AA38"/>
    <mergeCell ref="Z35:Z36"/>
    <mergeCell ref="Z37:Z38"/>
    <mergeCell ref="N37:N38"/>
    <mergeCell ref="Y37:Y38"/>
    <mergeCell ref="C16:C18"/>
    <mergeCell ref="D16:Y16"/>
    <mergeCell ref="Z29:Z30"/>
    <mergeCell ref="AA29:AA30"/>
    <mergeCell ref="N29:N30"/>
    <mergeCell ref="L29:L30"/>
    <mergeCell ref="M29:M30"/>
    <mergeCell ref="W29:W30"/>
    <mergeCell ref="X29:X30"/>
    <mergeCell ref="AA23:AA24"/>
    <mergeCell ref="L23:L24"/>
    <mergeCell ref="M23:M24"/>
    <mergeCell ref="N23:N24"/>
    <mergeCell ref="Y29:Y30"/>
    <mergeCell ref="A23:A24"/>
    <mergeCell ref="A35:A36"/>
    <mergeCell ref="L35:L36"/>
    <mergeCell ref="M35:M36"/>
    <mergeCell ref="D23:D24"/>
    <mergeCell ref="E23:E24"/>
    <mergeCell ref="F23:F24"/>
    <mergeCell ref="G23:G24"/>
    <mergeCell ref="H23:H24"/>
    <mergeCell ref="I23:I24"/>
    <mergeCell ref="J23:J24"/>
    <mergeCell ref="K23:K24"/>
    <mergeCell ref="O23:O24"/>
    <mergeCell ref="X35:X36"/>
    <mergeCell ref="N35:N36"/>
    <mergeCell ref="Y35:Y36"/>
    <mergeCell ref="W35:W36"/>
    <mergeCell ref="B35:B36"/>
    <mergeCell ref="A32:A34"/>
    <mergeCell ref="B32:B34"/>
    <mergeCell ref="Y23:Y24"/>
    <mergeCell ref="D45:K45"/>
    <mergeCell ref="O45:V45"/>
    <mergeCell ref="D44:K44"/>
    <mergeCell ref="O44:V44"/>
    <mergeCell ref="A40:A41"/>
    <mergeCell ref="I38:I39"/>
    <mergeCell ref="J38:J39"/>
    <mergeCell ref="K38:K39"/>
    <mergeCell ref="L37:L39"/>
    <mergeCell ref="M37:M39"/>
    <mergeCell ref="D38:D39"/>
    <mergeCell ref="E38:E39"/>
    <mergeCell ref="F38:F39"/>
    <mergeCell ref="G38:G39"/>
    <mergeCell ref="H38:H39"/>
    <mergeCell ref="U38:U39"/>
    <mergeCell ref="A37:A38"/>
    <mergeCell ref="W37:W39"/>
    <mergeCell ref="V38:V39"/>
    <mergeCell ref="A16:A18"/>
    <mergeCell ref="B16:B18"/>
    <mergeCell ref="B23:B24"/>
    <mergeCell ref="B29:B30"/>
    <mergeCell ref="B37:B39"/>
    <mergeCell ref="N32:N34"/>
    <mergeCell ref="A29:A30"/>
    <mergeCell ref="A1:AA4"/>
    <mergeCell ref="A5:AA5"/>
    <mergeCell ref="Z32:Z34"/>
    <mergeCell ref="AA32:AA34"/>
    <mergeCell ref="AA35:AA36"/>
    <mergeCell ref="Y40:Y41"/>
    <mergeCell ref="Z40:Z41"/>
    <mergeCell ref="AA40:AA41"/>
    <mergeCell ref="L40:L41"/>
    <mergeCell ref="M40:M41"/>
    <mergeCell ref="N40:N41"/>
    <mergeCell ref="X32:X34"/>
    <mergeCell ref="Y32:Y34"/>
    <mergeCell ref="L32:L34"/>
    <mergeCell ref="M32:M34"/>
    <mergeCell ref="W32:W34"/>
    <mergeCell ref="O38:O39"/>
    <mergeCell ref="P38:P39"/>
    <mergeCell ref="Q38:Q39"/>
    <mergeCell ref="R38:R39"/>
    <mergeCell ref="S38:S39"/>
    <mergeCell ref="T38:T39"/>
    <mergeCell ref="W40:W41"/>
    <mergeCell ref="X40:X4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1" max="16383" man="1"/>
  </rowBreaks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6"/>
  <sheetViews>
    <sheetView tabSelected="1" view="pageBreakPreview" topLeftCell="A14" zoomScale="53" zoomScaleNormal="100" zoomScaleSheetLayoutView="53" workbookViewId="0">
      <selection activeCell="T14" sqref="T14"/>
    </sheetView>
  </sheetViews>
  <sheetFormatPr defaultRowHeight="13.2"/>
  <cols>
    <col min="1" max="1" width="4.109375" style="175" bestFit="1" customWidth="1"/>
    <col min="2" max="2" width="67.5546875" bestFit="1" customWidth="1"/>
    <col min="3" max="3" width="55.6640625" bestFit="1" customWidth="1"/>
    <col min="4" max="4" width="5.33203125" bestFit="1" customWidth="1"/>
    <col min="5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2" width="4.109375" bestFit="1" customWidth="1"/>
    <col min="23" max="23" width="4.88671875" customWidth="1"/>
    <col min="24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66.7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8"/>
      <c r="AC1" s="1"/>
      <c r="AD1" s="1"/>
      <c r="AE1" s="1"/>
      <c r="AF1" s="1"/>
    </row>
    <row r="2" spans="1:34" ht="66" customHeight="1" thickBot="1">
      <c r="A2" s="170"/>
      <c r="B2" s="417" t="s">
        <v>197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8"/>
      <c r="AC2" s="1"/>
      <c r="AD2" s="1"/>
      <c r="AE2" s="1"/>
      <c r="AF2" s="1"/>
    </row>
    <row r="3" spans="1:34" ht="21.75" customHeight="1">
      <c r="A3" s="170"/>
      <c r="B3" s="13" t="s">
        <v>0</v>
      </c>
      <c r="C3" s="29" t="s">
        <v>1</v>
      </c>
      <c r="H3" s="7"/>
      <c r="I3" s="7"/>
      <c r="J3" s="7"/>
      <c r="K3" s="7"/>
      <c r="L3" s="7"/>
      <c r="M3" s="16" t="s">
        <v>2</v>
      </c>
      <c r="N3" s="18" t="s">
        <v>3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">
      <c r="A4" s="170"/>
      <c r="B4" s="14" t="s">
        <v>4</v>
      </c>
      <c r="C4" s="30" t="s">
        <v>5</v>
      </c>
      <c r="H4" s="6"/>
      <c r="I4" s="6"/>
      <c r="J4" s="6"/>
      <c r="K4" s="6"/>
      <c r="L4" s="6"/>
      <c r="M4" s="17" t="s">
        <v>6</v>
      </c>
      <c r="N4" s="19" t="s">
        <v>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">
      <c r="A5" s="170"/>
      <c r="B5" s="14" t="s">
        <v>8</v>
      </c>
      <c r="C5" s="30"/>
      <c r="H5" s="6"/>
      <c r="I5" s="6"/>
      <c r="J5" s="6"/>
      <c r="K5" s="6"/>
      <c r="L5" s="6"/>
      <c r="M5" s="17" t="s">
        <v>9</v>
      </c>
      <c r="N5" s="19" t="s">
        <v>10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">
      <c r="A6" s="170"/>
      <c r="B6" s="14" t="s">
        <v>11</v>
      </c>
      <c r="C6" s="30" t="s">
        <v>12</v>
      </c>
      <c r="H6" s="6"/>
      <c r="I6" s="6"/>
      <c r="J6" s="6"/>
      <c r="K6" s="6"/>
      <c r="L6" s="6"/>
      <c r="M6" s="17" t="s">
        <v>13</v>
      </c>
      <c r="N6" s="19" t="s">
        <v>14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170"/>
      <c r="B7" s="14" t="s">
        <v>15</v>
      </c>
      <c r="C7" s="30" t="s">
        <v>16</v>
      </c>
      <c r="H7" s="6"/>
      <c r="I7" s="6"/>
      <c r="J7" s="6"/>
      <c r="K7" s="6"/>
      <c r="L7" s="6"/>
      <c r="M7" s="17" t="s">
        <v>17</v>
      </c>
      <c r="N7" s="19" t="s">
        <v>18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">
      <c r="A8" s="170"/>
      <c r="B8" s="14" t="s">
        <v>19</v>
      </c>
      <c r="C8" s="30" t="s">
        <v>20</v>
      </c>
      <c r="H8" s="6"/>
      <c r="I8" s="6"/>
      <c r="J8" s="6"/>
      <c r="K8" s="6"/>
      <c r="L8" s="6"/>
      <c r="M8" s="17" t="s">
        <v>21</v>
      </c>
      <c r="N8" s="19" t="s">
        <v>22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">
      <c r="A9" s="170"/>
      <c r="B9" s="14" t="s">
        <v>23</v>
      </c>
      <c r="C9" s="30" t="s">
        <v>133</v>
      </c>
      <c r="H9" s="6"/>
      <c r="I9" s="6"/>
      <c r="J9" s="6"/>
      <c r="K9" s="6"/>
      <c r="L9" s="6"/>
      <c r="M9" s="167" t="s">
        <v>25</v>
      </c>
      <c r="N9" s="19" t="s">
        <v>26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8.600000000000001" thickBot="1">
      <c r="A10" s="170"/>
      <c r="B10" s="15" t="s">
        <v>27</v>
      </c>
      <c r="C10" s="31" t="s">
        <v>159</v>
      </c>
      <c r="H10" s="6"/>
      <c r="I10" s="10"/>
      <c r="J10" s="6"/>
      <c r="K10" s="6"/>
      <c r="L10" s="6"/>
      <c r="M10" s="168" t="s">
        <v>29</v>
      </c>
      <c r="N10" s="20" t="s">
        <v>30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  <c r="AC10" s="1"/>
      <c r="AD10" s="1"/>
      <c r="AE10" s="1"/>
      <c r="AF10" s="1"/>
    </row>
    <row r="11" spans="1:34" ht="18.600000000000001" thickBot="1">
      <c r="A11" s="171"/>
      <c r="B11" s="11"/>
      <c r="C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  <c r="AC11" s="1"/>
      <c r="AD11" s="1"/>
      <c r="AE11" s="1"/>
      <c r="AF11" s="1"/>
    </row>
    <row r="12" spans="1:34" ht="15.75" customHeight="1" thickBot="1">
      <c r="A12" s="395" t="s">
        <v>31</v>
      </c>
      <c r="B12" s="395" t="s">
        <v>32</v>
      </c>
      <c r="C12" s="392" t="s">
        <v>33</v>
      </c>
      <c r="D12" s="396" t="s">
        <v>34</v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61" t="s">
        <v>35</v>
      </c>
      <c r="AA12" s="358" t="s">
        <v>36</v>
      </c>
      <c r="AB12" s="9"/>
      <c r="AC12" s="2"/>
      <c r="AD12" s="2"/>
      <c r="AE12" s="2"/>
      <c r="AF12" s="2"/>
      <c r="AG12" s="3"/>
      <c r="AH12" s="3"/>
    </row>
    <row r="13" spans="1:34" ht="14.4" thickBot="1">
      <c r="A13" s="395"/>
      <c r="B13" s="395"/>
      <c r="C13" s="393"/>
      <c r="D13" s="354" t="s">
        <v>134</v>
      </c>
      <c r="E13" s="355"/>
      <c r="F13" s="355"/>
      <c r="G13" s="355"/>
      <c r="H13" s="355"/>
      <c r="I13" s="355"/>
      <c r="J13" s="355"/>
      <c r="K13" s="355"/>
      <c r="L13" s="355"/>
      <c r="M13" s="355"/>
      <c r="N13" s="27"/>
      <c r="O13" s="356" t="s">
        <v>135</v>
      </c>
      <c r="P13" s="357"/>
      <c r="Q13" s="357"/>
      <c r="R13" s="357"/>
      <c r="S13" s="357"/>
      <c r="T13" s="357"/>
      <c r="U13" s="357"/>
      <c r="V13" s="356"/>
      <c r="W13" s="357"/>
      <c r="X13" s="357"/>
      <c r="Y13" s="357"/>
      <c r="Z13" s="362"/>
      <c r="AA13" s="359"/>
      <c r="AB13" s="9"/>
      <c r="AC13" s="2"/>
      <c r="AD13" s="2"/>
      <c r="AE13" s="2"/>
      <c r="AF13" s="2"/>
      <c r="AG13" s="3"/>
      <c r="AH13" s="3"/>
    </row>
    <row r="14" spans="1:34" ht="70.5" customHeight="1" thickBot="1">
      <c r="A14" s="395"/>
      <c r="B14" s="395"/>
      <c r="C14" s="394"/>
      <c r="D14" s="21" t="s">
        <v>2</v>
      </c>
      <c r="E14" s="22" t="s">
        <v>6</v>
      </c>
      <c r="F14" s="22" t="s">
        <v>39</v>
      </c>
      <c r="G14" s="22" t="s">
        <v>40</v>
      </c>
      <c r="H14" s="22" t="s">
        <v>17</v>
      </c>
      <c r="I14" s="22" t="s">
        <v>21</v>
      </c>
      <c r="J14" s="22" t="s">
        <v>25</v>
      </c>
      <c r="K14" s="148" t="s">
        <v>29</v>
      </c>
      <c r="L14" s="22" t="s">
        <v>41</v>
      </c>
      <c r="M14" s="149" t="s">
        <v>42</v>
      </c>
      <c r="N14" s="25" t="s">
        <v>43</v>
      </c>
      <c r="O14" s="22" t="s">
        <v>2</v>
      </c>
      <c r="P14" s="21" t="s">
        <v>6</v>
      </c>
      <c r="Q14" s="22" t="s">
        <v>39</v>
      </c>
      <c r="R14" s="22" t="s">
        <v>40</v>
      </c>
      <c r="S14" s="22" t="s">
        <v>17</v>
      </c>
      <c r="T14" s="22" t="s">
        <v>21</v>
      </c>
      <c r="U14" s="22" t="s">
        <v>25</v>
      </c>
      <c r="V14" s="22" t="s">
        <v>29</v>
      </c>
      <c r="W14" s="22" t="s">
        <v>41</v>
      </c>
      <c r="X14" s="149" t="s">
        <v>42</v>
      </c>
      <c r="Y14" s="25" t="s">
        <v>43</v>
      </c>
      <c r="Z14" s="407"/>
      <c r="AA14" s="359"/>
      <c r="AB14" s="2"/>
      <c r="AC14" s="2"/>
      <c r="AD14" s="2"/>
      <c r="AE14" s="2"/>
      <c r="AF14" s="2"/>
      <c r="AG14" s="3"/>
      <c r="AH14" s="3"/>
    </row>
    <row r="15" spans="1:34" ht="20.100000000000001" customHeight="1">
      <c r="A15" s="62" t="s">
        <v>65</v>
      </c>
      <c r="B15" s="39" t="s">
        <v>66</v>
      </c>
      <c r="C15" s="180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152"/>
      <c r="O15" s="153"/>
      <c r="P15" s="150"/>
      <c r="Q15" s="150"/>
      <c r="R15" s="150"/>
      <c r="S15" s="150"/>
      <c r="T15" s="150"/>
      <c r="U15" s="150"/>
      <c r="V15" s="150"/>
      <c r="W15" s="150"/>
      <c r="X15" s="154"/>
      <c r="Y15" s="155"/>
      <c r="Z15" s="156"/>
      <c r="AA15" s="152"/>
      <c r="AB15" s="2"/>
      <c r="AC15" s="2"/>
      <c r="AD15" s="2"/>
      <c r="AE15" s="2"/>
      <c r="AF15" s="2"/>
      <c r="AG15" s="3"/>
      <c r="AH15" s="3"/>
    </row>
    <row r="16" spans="1:34" s="53" customFormat="1" ht="20.100000000000001" customHeight="1">
      <c r="A16" s="331">
        <v>1</v>
      </c>
      <c r="B16" s="346" t="s">
        <v>73</v>
      </c>
      <c r="C16" s="90" t="s">
        <v>75</v>
      </c>
      <c r="D16" s="318">
        <v>15</v>
      </c>
      <c r="E16" s="318"/>
      <c r="F16" s="318"/>
      <c r="G16" s="318"/>
      <c r="H16" s="318">
        <v>70</v>
      </c>
      <c r="I16" s="318"/>
      <c r="J16" s="318"/>
      <c r="K16" s="318">
        <v>15</v>
      </c>
      <c r="L16" s="318">
        <f>SUM(D16:K16)</f>
        <v>100</v>
      </c>
      <c r="M16" s="325">
        <v>6</v>
      </c>
      <c r="N16" s="322" t="s">
        <v>48</v>
      </c>
      <c r="O16" s="320"/>
      <c r="P16" s="318"/>
      <c r="Q16" s="318"/>
      <c r="R16" s="318"/>
      <c r="S16" s="318"/>
      <c r="T16" s="318">
        <v>120</v>
      </c>
      <c r="U16" s="318"/>
      <c r="V16" s="318"/>
      <c r="W16" s="318">
        <f>SUM(O16:V16)</f>
        <v>120</v>
      </c>
      <c r="X16" s="325">
        <v>3</v>
      </c>
      <c r="Y16" s="322" t="s">
        <v>54</v>
      </c>
      <c r="Z16" s="335">
        <f>SUM(D16:K16)+SUM(O16:V16)</f>
        <v>220</v>
      </c>
      <c r="AA16" s="331">
        <f>SUM(M16,X16)</f>
        <v>9</v>
      </c>
      <c r="AB16" s="51"/>
      <c r="AC16" s="51"/>
      <c r="AD16" s="51"/>
      <c r="AE16" s="51"/>
      <c r="AF16" s="51"/>
      <c r="AG16" s="52"/>
      <c r="AH16" s="52"/>
    </row>
    <row r="17" spans="1:34" s="53" customFormat="1" ht="20.100000000000001" customHeight="1">
      <c r="A17" s="404"/>
      <c r="B17" s="421"/>
      <c r="C17" s="179" t="s">
        <v>136</v>
      </c>
      <c r="D17" s="328"/>
      <c r="E17" s="328"/>
      <c r="F17" s="328"/>
      <c r="G17" s="328"/>
      <c r="H17" s="328"/>
      <c r="I17" s="328"/>
      <c r="J17" s="328"/>
      <c r="K17" s="328"/>
      <c r="L17" s="422"/>
      <c r="M17" s="423"/>
      <c r="N17" s="424"/>
      <c r="O17" s="327"/>
      <c r="P17" s="328"/>
      <c r="Q17" s="328"/>
      <c r="R17" s="328"/>
      <c r="S17" s="328"/>
      <c r="T17" s="328"/>
      <c r="U17" s="328"/>
      <c r="V17" s="328"/>
      <c r="W17" s="328"/>
      <c r="X17" s="401"/>
      <c r="Y17" s="404"/>
      <c r="Z17" s="404"/>
      <c r="AA17" s="404"/>
      <c r="AB17" s="51"/>
      <c r="AC17" s="51"/>
      <c r="AD17" s="51"/>
      <c r="AE17" s="51"/>
      <c r="AF17" s="51"/>
      <c r="AG17" s="52"/>
      <c r="AH17" s="52"/>
    </row>
    <row r="18" spans="1:34" s="58" customFormat="1" ht="20.100000000000001" customHeight="1">
      <c r="A18" s="50">
        <v>2</v>
      </c>
      <c r="B18" s="248" t="s">
        <v>137</v>
      </c>
      <c r="C18" s="90" t="s">
        <v>155</v>
      </c>
      <c r="D18" s="238">
        <v>5</v>
      </c>
      <c r="E18" s="238"/>
      <c r="F18" s="238"/>
      <c r="G18" s="244"/>
      <c r="H18" s="244">
        <v>10</v>
      </c>
      <c r="I18" s="238"/>
      <c r="J18" s="241"/>
      <c r="K18" s="241"/>
      <c r="L18" s="241">
        <v>15</v>
      </c>
      <c r="M18" s="129">
        <v>1</v>
      </c>
      <c r="N18" s="240" t="s">
        <v>54</v>
      </c>
      <c r="O18" s="245"/>
      <c r="P18" s="244"/>
      <c r="Q18" s="244"/>
      <c r="R18" s="244"/>
      <c r="S18" s="244"/>
      <c r="T18" s="238"/>
      <c r="U18" s="241"/>
      <c r="V18" s="241"/>
      <c r="W18" s="241"/>
      <c r="X18" s="129"/>
      <c r="Y18" s="240"/>
      <c r="Z18" s="247">
        <v>15</v>
      </c>
      <c r="AA18" s="246">
        <v>1</v>
      </c>
      <c r="AB18" s="56"/>
      <c r="AC18" s="56"/>
      <c r="AD18" s="56"/>
      <c r="AE18" s="56"/>
      <c r="AF18" s="56"/>
      <c r="AG18" s="57"/>
      <c r="AH18" s="57"/>
    </row>
    <row r="19" spans="1:34" s="58" customFormat="1" ht="20.100000000000001" customHeight="1">
      <c r="A19" s="50">
        <v>3</v>
      </c>
      <c r="B19" s="121" t="s">
        <v>120</v>
      </c>
      <c r="C19" s="43" t="s">
        <v>151</v>
      </c>
      <c r="D19" s="46">
        <v>25</v>
      </c>
      <c r="E19" s="46"/>
      <c r="F19" s="46"/>
      <c r="G19" s="46"/>
      <c r="H19" s="46"/>
      <c r="I19" s="46"/>
      <c r="J19" s="46"/>
      <c r="K19" s="46"/>
      <c r="L19" s="46">
        <f>SUM(D19:K19)</f>
        <v>25</v>
      </c>
      <c r="M19" s="47">
        <v>2</v>
      </c>
      <c r="N19" s="130" t="s">
        <v>54</v>
      </c>
      <c r="O19" s="55"/>
      <c r="P19" s="46">
        <v>10</v>
      </c>
      <c r="Q19" s="46"/>
      <c r="R19" s="46"/>
      <c r="S19" s="46"/>
      <c r="T19" s="221"/>
      <c r="U19" s="221"/>
      <c r="V19" s="46">
        <v>15</v>
      </c>
      <c r="W19" s="46">
        <v>25</v>
      </c>
      <c r="X19" s="47">
        <v>1</v>
      </c>
      <c r="Y19" s="222"/>
      <c r="Z19" s="239">
        <v>50</v>
      </c>
      <c r="AA19" s="50">
        <v>3</v>
      </c>
      <c r="AB19" s="56"/>
      <c r="AC19" s="56"/>
      <c r="AD19" s="56"/>
      <c r="AE19" s="56"/>
      <c r="AF19" s="56"/>
      <c r="AG19" s="57"/>
      <c r="AH19" s="57"/>
    </row>
    <row r="20" spans="1:34" s="58" customFormat="1" ht="20.100000000000001" customHeight="1">
      <c r="A20" s="75" t="s">
        <v>102</v>
      </c>
      <c r="B20" s="42" t="s">
        <v>103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76"/>
      <c r="P20" s="73"/>
      <c r="Q20" s="73"/>
      <c r="R20" s="73"/>
      <c r="S20" s="73"/>
      <c r="T20" s="73"/>
      <c r="U20" s="73"/>
      <c r="V20" s="73"/>
      <c r="W20" s="73"/>
      <c r="X20" s="128"/>
      <c r="Y20" s="118"/>
      <c r="Z20" s="77"/>
      <c r="AA20" s="75"/>
      <c r="AB20" s="56"/>
      <c r="AC20" s="56"/>
      <c r="AD20" s="56"/>
      <c r="AE20" s="56"/>
      <c r="AF20" s="56"/>
      <c r="AG20" s="57"/>
      <c r="AH20" s="57"/>
    </row>
    <row r="21" spans="1:34" s="58" customFormat="1" ht="20.100000000000001" customHeight="1">
      <c r="A21" s="331">
        <v>4</v>
      </c>
      <c r="B21" s="333" t="s">
        <v>138</v>
      </c>
      <c r="C21" s="43" t="s">
        <v>204</v>
      </c>
      <c r="D21" s="46"/>
      <c r="E21" s="46"/>
      <c r="F21" s="46"/>
      <c r="G21" s="46"/>
      <c r="H21" s="46"/>
      <c r="I21" s="46"/>
      <c r="J21" s="46"/>
      <c r="K21" s="46"/>
      <c r="L21" s="318">
        <f>SUM(D21:K22)</f>
        <v>160</v>
      </c>
      <c r="M21" s="325">
        <v>4</v>
      </c>
      <c r="N21" s="322" t="s">
        <v>54</v>
      </c>
      <c r="O21" s="46"/>
      <c r="P21" s="46"/>
      <c r="Q21" s="46"/>
      <c r="R21" s="46"/>
      <c r="S21" s="46"/>
      <c r="T21" s="46"/>
      <c r="U21" s="46"/>
      <c r="V21" s="46"/>
      <c r="W21" s="46"/>
      <c r="X21" s="49"/>
      <c r="Y21" s="350"/>
      <c r="Z21" s="335">
        <f>SUM(D21:K22)+SUM(O21:V22)</f>
        <v>160</v>
      </c>
      <c r="AA21" s="331">
        <f>SUM(M21,X21)</f>
        <v>4</v>
      </c>
      <c r="AB21" s="56"/>
      <c r="AC21" s="56"/>
      <c r="AD21" s="56"/>
      <c r="AE21" s="56"/>
      <c r="AF21" s="56"/>
      <c r="AG21" s="57"/>
      <c r="AH21" s="57"/>
    </row>
    <row r="22" spans="1:34" s="58" customFormat="1" ht="20.100000000000001" customHeight="1">
      <c r="A22" s="332"/>
      <c r="B22" s="405"/>
      <c r="C22" s="43" t="s">
        <v>203</v>
      </c>
      <c r="D22" s="46"/>
      <c r="E22" s="46"/>
      <c r="F22" s="46"/>
      <c r="G22" s="46"/>
      <c r="H22" s="46"/>
      <c r="I22" s="46">
        <v>160</v>
      </c>
      <c r="J22" s="46"/>
      <c r="K22" s="46"/>
      <c r="L22" s="338"/>
      <c r="M22" s="340"/>
      <c r="N22" s="336"/>
      <c r="O22" s="46"/>
      <c r="P22" s="46"/>
      <c r="Q22" s="46"/>
      <c r="R22" s="46"/>
      <c r="S22" s="46"/>
      <c r="T22" s="46"/>
      <c r="U22" s="46"/>
      <c r="V22" s="46"/>
      <c r="W22" s="46"/>
      <c r="X22" s="49"/>
      <c r="Y22" s="400"/>
      <c r="Z22" s="384"/>
      <c r="AA22" s="384"/>
      <c r="AB22" s="56"/>
      <c r="AC22" s="56"/>
      <c r="AD22" s="56"/>
      <c r="AE22" s="56"/>
      <c r="AF22" s="56"/>
      <c r="AG22" s="57"/>
      <c r="AH22" s="57"/>
    </row>
    <row r="23" spans="1:34" s="58" customFormat="1" ht="20.100000000000001" customHeight="1">
      <c r="A23" s="331">
        <v>5</v>
      </c>
      <c r="B23" s="333" t="s">
        <v>139</v>
      </c>
      <c r="C23" s="43" t="s">
        <v>152</v>
      </c>
      <c r="D23" s="46">
        <v>15</v>
      </c>
      <c r="E23" s="46"/>
      <c r="F23" s="46"/>
      <c r="G23" s="46"/>
      <c r="H23" s="46"/>
      <c r="I23" s="46"/>
      <c r="J23" s="46"/>
      <c r="K23" s="46"/>
      <c r="L23" s="318">
        <f>SUM(D23:K24)</f>
        <v>62</v>
      </c>
      <c r="M23" s="325">
        <v>3</v>
      </c>
      <c r="N23" s="322" t="s">
        <v>48</v>
      </c>
      <c r="O23" s="46"/>
      <c r="P23" s="46"/>
      <c r="Q23" s="46"/>
      <c r="R23" s="46"/>
      <c r="S23" s="46">
        <v>40</v>
      </c>
      <c r="T23" s="46"/>
      <c r="U23" s="46"/>
      <c r="V23" s="46"/>
      <c r="W23" s="318">
        <f>SUM(O23:V24)</f>
        <v>120</v>
      </c>
      <c r="X23" s="325">
        <v>5</v>
      </c>
      <c r="Y23" s="350" t="s">
        <v>54</v>
      </c>
      <c r="Z23" s="335">
        <f>SUM(D23:K24)+SUM(O23:V24)</f>
        <v>182</v>
      </c>
      <c r="AA23" s="331">
        <f>SUM(M23,X23)</f>
        <v>8</v>
      </c>
      <c r="AB23" s="56"/>
      <c r="AC23" s="56"/>
      <c r="AD23" s="56"/>
      <c r="AE23" s="56"/>
      <c r="AF23" s="56"/>
      <c r="AG23" s="57"/>
      <c r="AH23" s="57"/>
    </row>
    <row r="24" spans="1:34" s="58" customFormat="1" ht="20.100000000000001" customHeight="1">
      <c r="A24" s="332"/>
      <c r="B24" s="405"/>
      <c r="C24" s="43" t="s">
        <v>140</v>
      </c>
      <c r="D24" s="46">
        <v>20</v>
      </c>
      <c r="E24" s="46"/>
      <c r="F24" s="46"/>
      <c r="G24" s="46"/>
      <c r="H24" s="46"/>
      <c r="I24" s="46"/>
      <c r="J24" s="46"/>
      <c r="K24" s="46">
        <v>27</v>
      </c>
      <c r="L24" s="338"/>
      <c r="M24" s="340"/>
      <c r="N24" s="336"/>
      <c r="O24" s="46"/>
      <c r="P24" s="46"/>
      <c r="Q24" s="46"/>
      <c r="R24" s="46"/>
      <c r="S24" s="46">
        <v>40</v>
      </c>
      <c r="T24" s="46">
        <v>40</v>
      </c>
      <c r="U24" s="46"/>
      <c r="V24" s="46"/>
      <c r="W24" s="338"/>
      <c r="X24" s="340"/>
      <c r="Y24" s="400"/>
      <c r="Z24" s="384"/>
      <c r="AA24" s="384"/>
      <c r="AB24" s="56"/>
      <c r="AC24" s="56"/>
      <c r="AD24" s="56"/>
      <c r="AE24" s="56"/>
      <c r="AF24" s="56"/>
      <c r="AG24" s="57"/>
      <c r="AH24" s="57"/>
    </row>
    <row r="25" spans="1:34" s="58" customFormat="1" ht="20.100000000000001" customHeight="1">
      <c r="A25" s="331">
        <v>6</v>
      </c>
      <c r="B25" s="333" t="s">
        <v>141</v>
      </c>
      <c r="C25" s="43" t="s">
        <v>205</v>
      </c>
      <c r="D25" s="46">
        <v>20</v>
      </c>
      <c r="E25" s="46"/>
      <c r="F25" s="46"/>
      <c r="G25" s="46"/>
      <c r="H25" s="46">
        <v>40</v>
      </c>
      <c r="I25" s="46"/>
      <c r="J25" s="46"/>
      <c r="K25" s="46"/>
      <c r="L25" s="318">
        <f>SUM(D25:K26)</f>
        <v>155</v>
      </c>
      <c r="M25" s="325">
        <v>7</v>
      </c>
      <c r="N25" s="322" t="s">
        <v>54</v>
      </c>
      <c r="O25" s="46"/>
      <c r="P25" s="46"/>
      <c r="Q25" s="46"/>
      <c r="R25" s="46"/>
      <c r="S25" s="46"/>
      <c r="T25" s="46"/>
      <c r="U25" s="46"/>
      <c r="V25" s="46"/>
      <c r="W25" s="318">
        <f>SUM(O25:V26)</f>
        <v>80</v>
      </c>
      <c r="X25" s="325">
        <v>2</v>
      </c>
      <c r="Y25" s="350" t="s">
        <v>54</v>
      </c>
      <c r="Z25" s="335">
        <f>SUM(D25:K26)+SUM(O25:V26)</f>
        <v>235</v>
      </c>
      <c r="AA25" s="331">
        <f>SUM(M25,X25)</f>
        <v>9</v>
      </c>
      <c r="AB25" s="56"/>
      <c r="AC25" s="56"/>
      <c r="AD25" s="56"/>
      <c r="AE25" s="56"/>
      <c r="AF25" s="56"/>
      <c r="AG25" s="57"/>
      <c r="AH25" s="57"/>
    </row>
    <row r="26" spans="1:34" s="58" customFormat="1" ht="20.100000000000001" customHeight="1">
      <c r="A26" s="332"/>
      <c r="B26" s="405"/>
      <c r="C26" s="43" t="s">
        <v>160</v>
      </c>
      <c r="D26" s="46">
        <v>30</v>
      </c>
      <c r="E26" s="46"/>
      <c r="F26" s="46"/>
      <c r="G26" s="46"/>
      <c r="H26" s="46">
        <v>40</v>
      </c>
      <c r="I26" s="46"/>
      <c r="J26" s="46"/>
      <c r="K26" s="46">
        <v>25</v>
      </c>
      <c r="L26" s="338"/>
      <c r="M26" s="340"/>
      <c r="N26" s="336"/>
      <c r="O26" s="46"/>
      <c r="P26" s="46"/>
      <c r="Q26" s="46"/>
      <c r="R26" s="46"/>
      <c r="S26" s="46"/>
      <c r="T26" s="46">
        <v>80</v>
      </c>
      <c r="U26" s="46"/>
      <c r="V26" s="46"/>
      <c r="W26" s="338"/>
      <c r="X26" s="340"/>
      <c r="Y26" s="400"/>
      <c r="Z26" s="384"/>
      <c r="AA26" s="384"/>
      <c r="AB26" s="56"/>
      <c r="AC26" s="56"/>
      <c r="AD26" s="56"/>
      <c r="AE26" s="56"/>
      <c r="AF26" s="56"/>
      <c r="AG26" s="57"/>
      <c r="AH26" s="57"/>
    </row>
    <row r="27" spans="1:34" s="58" customFormat="1" ht="20.100000000000001" customHeight="1">
      <c r="A27" s="331">
        <v>7</v>
      </c>
      <c r="B27" s="333" t="s">
        <v>124</v>
      </c>
      <c r="C27" s="43" t="s">
        <v>125</v>
      </c>
      <c r="D27" s="46"/>
      <c r="E27" s="46"/>
      <c r="F27" s="46"/>
      <c r="G27" s="46"/>
      <c r="H27" s="46"/>
      <c r="I27" s="46"/>
      <c r="J27" s="46"/>
      <c r="K27" s="46"/>
      <c r="L27" s="318">
        <f>SUM(D27:K28)</f>
        <v>160</v>
      </c>
      <c r="M27" s="325">
        <v>4</v>
      </c>
      <c r="N27" s="322" t="s">
        <v>54</v>
      </c>
      <c r="O27" s="46"/>
      <c r="P27" s="46"/>
      <c r="Q27" s="46"/>
      <c r="R27" s="46"/>
      <c r="S27" s="46"/>
      <c r="T27" s="46"/>
      <c r="U27" s="46"/>
      <c r="V27" s="46"/>
      <c r="W27" s="46"/>
      <c r="X27" s="49"/>
      <c r="Y27" s="350"/>
      <c r="Z27" s="335">
        <f>SUM(D27:K28)+SUM(O27:V28)</f>
        <v>160</v>
      </c>
      <c r="AA27" s="331">
        <f>SUM(M27,X27)</f>
        <v>4</v>
      </c>
      <c r="AB27" s="56"/>
      <c r="AC27" s="56"/>
      <c r="AD27" s="56"/>
      <c r="AE27" s="56"/>
      <c r="AF27" s="56"/>
      <c r="AG27" s="57"/>
      <c r="AH27" s="57"/>
    </row>
    <row r="28" spans="1:34" s="58" customFormat="1" ht="20.100000000000001" customHeight="1">
      <c r="A28" s="332"/>
      <c r="B28" s="405"/>
      <c r="C28" s="43" t="s">
        <v>126</v>
      </c>
      <c r="D28" s="46"/>
      <c r="E28" s="46"/>
      <c r="F28" s="46"/>
      <c r="G28" s="46"/>
      <c r="H28" s="46"/>
      <c r="I28" s="46">
        <v>160</v>
      </c>
      <c r="J28" s="46"/>
      <c r="K28" s="46"/>
      <c r="L28" s="338"/>
      <c r="M28" s="340"/>
      <c r="N28" s="336"/>
      <c r="O28" s="46"/>
      <c r="P28" s="46"/>
      <c r="Q28" s="46"/>
      <c r="R28" s="46"/>
      <c r="S28" s="46"/>
      <c r="T28" s="46"/>
      <c r="U28" s="46"/>
      <c r="V28" s="46"/>
      <c r="W28" s="46"/>
      <c r="X28" s="49"/>
      <c r="Y28" s="400"/>
      <c r="Z28" s="384"/>
      <c r="AA28" s="384"/>
      <c r="AB28" s="56"/>
      <c r="AC28" s="56"/>
      <c r="AD28" s="56"/>
      <c r="AE28" s="56"/>
      <c r="AF28" s="56"/>
      <c r="AG28" s="57"/>
      <c r="AH28" s="57"/>
    </row>
    <row r="29" spans="1:34" s="58" customFormat="1" ht="20.100000000000001" customHeight="1">
      <c r="A29" s="331">
        <v>8</v>
      </c>
      <c r="B29" s="333" t="s">
        <v>142</v>
      </c>
      <c r="C29" s="43" t="s">
        <v>143</v>
      </c>
      <c r="D29" s="46"/>
      <c r="E29" s="46"/>
      <c r="F29" s="46"/>
      <c r="G29" s="46"/>
      <c r="H29" s="46"/>
      <c r="I29" s="46"/>
      <c r="J29" s="46"/>
      <c r="K29" s="46"/>
      <c r="L29" s="46"/>
      <c r="M29" s="160"/>
      <c r="N29" s="130"/>
      <c r="O29" s="46">
        <v>25</v>
      </c>
      <c r="P29" s="46"/>
      <c r="Q29" s="46"/>
      <c r="R29" s="46"/>
      <c r="S29" s="46">
        <v>20</v>
      </c>
      <c r="T29" s="46"/>
      <c r="U29" s="46"/>
      <c r="V29" s="46"/>
      <c r="W29" s="318">
        <f>SUM(D29:K30,O29:V30)</f>
        <v>162</v>
      </c>
      <c r="X29" s="325">
        <v>6</v>
      </c>
      <c r="Y29" s="322" t="s">
        <v>48</v>
      </c>
      <c r="Z29" s="335">
        <f>SUM(D29:K30)+SUM(O29:V30)</f>
        <v>162</v>
      </c>
      <c r="AA29" s="331">
        <f>SUM(M29,X29)</f>
        <v>6</v>
      </c>
      <c r="AB29" s="56"/>
      <c r="AC29" s="56"/>
      <c r="AD29" s="56"/>
      <c r="AE29" s="56"/>
      <c r="AF29" s="56"/>
      <c r="AG29" s="57"/>
      <c r="AH29" s="57"/>
    </row>
    <row r="30" spans="1:34" s="58" customFormat="1" ht="20.100000000000001" customHeight="1">
      <c r="A30" s="332"/>
      <c r="B30" s="405"/>
      <c r="C30" s="43" t="s">
        <v>108</v>
      </c>
      <c r="D30" s="46"/>
      <c r="E30" s="46"/>
      <c r="F30" s="46"/>
      <c r="G30" s="228"/>
      <c r="H30" s="46"/>
      <c r="I30" s="46"/>
      <c r="J30" s="46"/>
      <c r="K30" s="46"/>
      <c r="L30" s="162"/>
      <c r="M30" s="163"/>
      <c r="N30" s="131"/>
      <c r="O30" s="46">
        <v>30</v>
      </c>
      <c r="P30" s="46"/>
      <c r="Q30" s="46"/>
      <c r="R30" s="46"/>
      <c r="S30" s="46">
        <v>20</v>
      </c>
      <c r="T30" s="46">
        <v>40</v>
      </c>
      <c r="U30" s="46"/>
      <c r="V30" s="46">
        <v>27</v>
      </c>
      <c r="W30" s="338"/>
      <c r="X30" s="343"/>
      <c r="Y30" s="345"/>
      <c r="Z30" s="384"/>
      <c r="AA30" s="384"/>
      <c r="AB30" s="56"/>
      <c r="AC30" s="56"/>
      <c r="AD30" s="56"/>
      <c r="AE30" s="56"/>
      <c r="AF30" s="56"/>
      <c r="AG30" s="57"/>
      <c r="AH30" s="57"/>
    </row>
    <row r="31" spans="1:34" s="58" customFormat="1" ht="20.100000000000001" customHeight="1">
      <c r="A31" s="331">
        <v>9</v>
      </c>
      <c r="B31" s="419" t="s">
        <v>144</v>
      </c>
      <c r="C31" s="43" t="s">
        <v>145</v>
      </c>
      <c r="D31" s="46"/>
      <c r="E31" s="46"/>
      <c r="F31" s="46"/>
      <c r="G31" s="46"/>
      <c r="I31" s="46"/>
      <c r="J31" s="46"/>
      <c r="K31" s="191"/>
      <c r="L31" s="46"/>
      <c r="M31" s="47"/>
      <c r="N31" s="93"/>
      <c r="O31" s="209">
        <v>25</v>
      </c>
      <c r="P31" s="191"/>
      <c r="Q31" s="191"/>
      <c r="R31" s="191"/>
      <c r="S31" s="191">
        <v>40</v>
      </c>
      <c r="T31" s="161"/>
      <c r="U31" s="161"/>
      <c r="V31" s="161"/>
      <c r="W31" s="318">
        <f>SUM(D31:K32,O31:V32)</f>
        <v>202</v>
      </c>
      <c r="X31" s="325">
        <v>8</v>
      </c>
      <c r="Y31" s="322" t="s">
        <v>48</v>
      </c>
      <c r="Z31" s="335">
        <v>202</v>
      </c>
      <c r="AA31" s="331">
        <f>SUM(M31,X31)</f>
        <v>8</v>
      </c>
      <c r="AB31" s="56"/>
      <c r="AC31" s="56"/>
      <c r="AD31" s="56"/>
      <c r="AE31" s="56"/>
      <c r="AF31" s="56"/>
      <c r="AG31" s="57"/>
      <c r="AH31" s="57"/>
    </row>
    <row r="32" spans="1:34" s="58" customFormat="1" ht="20.100000000000001" customHeight="1">
      <c r="A32" s="345"/>
      <c r="B32" s="420"/>
      <c r="C32" s="43" t="s">
        <v>86</v>
      </c>
      <c r="D32" s="190"/>
      <c r="E32" s="190"/>
      <c r="F32" s="190"/>
      <c r="G32" s="190"/>
      <c r="H32" s="190"/>
      <c r="I32" s="190"/>
      <c r="J32" s="190"/>
      <c r="K32" s="190"/>
      <c r="L32" s="162"/>
      <c r="M32" s="166"/>
      <c r="N32" s="242"/>
      <c r="O32" s="208">
        <v>30</v>
      </c>
      <c r="P32" s="190"/>
      <c r="Q32" s="190"/>
      <c r="R32" s="190"/>
      <c r="S32" s="190">
        <v>40</v>
      </c>
      <c r="T32" s="46">
        <v>40</v>
      </c>
      <c r="U32" s="46"/>
      <c r="V32" s="46">
        <v>27</v>
      </c>
      <c r="W32" s="338"/>
      <c r="X32" s="418"/>
      <c r="Y32" s="345"/>
      <c r="Z32" s="384"/>
      <c r="AA32" s="384"/>
      <c r="AB32" s="56"/>
      <c r="AC32" s="56"/>
      <c r="AD32" s="56"/>
      <c r="AE32" s="56"/>
      <c r="AF32" s="56"/>
      <c r="AG32" s="57"/>
      <c r="AH32" s="57"/>
    </row>
    <row r="33" spans="1:34" s="53" customFormat="1" ht="20.100000000000001" customHeight="1">
      <c r="A33" s="188">
        <v>10</v>
      </c>
      <c r="B33" s="189" t="s">
        <v>131</v>
      </c>
      <c r="C33" s="43" t="s">
        <v>132</v>
      </c>
      <c r="D33" s="46"/>
      <c r="E33" s="46"/>
      <c r="F33" s="46"/>
      <c r="G33" s="46"/>
      <c r="H33" s="46">
        <v>40</v>
      </c>
      <c r="I33" s="46">
        <v>40</v>
      </c>
      <c r="J33" s="46"/>
      <c r="K33" s="46"/>
      <c r="L33" s="46">
        <f>SUM(D33:K33)</f>
        <v>80</v>
      </c>
      <c r="M33" s="243">
        <v>3</v>
      </c>
      <c r="N33" s="50" t="s">
        <v>54</v>
      </c>
      <c r="O33" s="116"/>
      <c r="P33" s="46"/>
      <c r="Q33" s="46"/>
      <c r="R33" s="46"/>
      <c r="S33" s="46"/>
      <c r="T33" s="46"/>
      <c r="U33" s="46"/>
      <c r="V33" s="46"/>
      <c r="W33" s="46"/>
      <c r="X33" s="49"/>
      <c r="Y33" s="185"/>
      <c r="Z33" s="199">
        <f>SUM(D33:K33)+SUM(O33:V33)</f>
        <v>80</v>
      </c>
      <c r="AA33" s="197">
        <f>SUM(M33,X33:X33)</f>
        <v>3</v>
      </c>
      <c r="AB33" s="65"/>
      <c r="AC33" s="65"/>
      <c r="AD33" s="65"/>
      <c r="AE33" s="65"/>
      <c r="AF33" s="65"/>
    </row>
    <row r="34" spans="1:34" s="53" customFormat="1" ht="25.5" customHeight="1" thickBot="1">
      <c r="A34" s="203">
        <v>11</v>
      </c>
      <c r="B34" s="187" t="s">
        <v>146</v>
      </c>
      <c r="C34" s="179"/>
      <c r="D34" s="117"/>
      <c r="E34" s="94"/>
      <c r="F34" s="94"/>
      <c r="G34" s="94"/>
      <c r="H34" s="94"/>
      <c r="I34" s="94"/>
      <c r="J34" s="94"/>
      <c r="K34" s="94"/>
      <c r="L34" s="94"/>
      <c r="M34" s="164"/>
      <c r="N34" s="165"/>
      <c r="O34" s="208"/>
      <c r="P34" s="190"/>
      <c r="Q34" s="190"/>
      <c r="R34" s="190"/>
      <c r="S34" s="190"/>
      <c r="T34" s="190"/>
      <c r="U34" s="190"/>
      <c r="V34" s="190"/>
      <c r="W34" s="190"/>
      <c r="X34" s="79">
        <v>5</v>
      </c>
      <c r="Y34" s="129"/>
      <c r="Z34" s="119"/>
      <c r="AA34" s="107">
        <v>5</v>
      </c>
      <c r="AB34" s="65"/>
      <c r="AC34" s="65"/>
      <c r="AD34" s="65"/>
      <c r="AE34" s="65"/>
      <c r="AF34" s="65"/>
    </row>
    <row r="35" spans="1:34" s="53" customFormat="1" ht="20.100000000000001" customHeight="1" thickBot="1">
      <c r="A35" s="50"/>
      <c r="B35" s="88" t="s">
        <v>109</v>
      </c>
      <c r="C35" s="88"/>
      <c r="D35" s="28">
        <f t="shared" ref="D35:M35" si="0">SUM(D15:D34)</f>
        <v>130</v>
      </c>
      <c r="E35" s="28">
        <f t="shared" si="0"/>
        <v>0</v>
      </c>
      <c r="F35" s="28">
        <f t="shared" si="0"/>
        <v>0</v>
      </c>
      <c r="G35" s="28">
        <f t="shared" si="0"/>
        <v>0</v>
      </c>
      <c r="H35" s="28">
        <f t="shared" si="0"/>
        <v>200</v>
      </c>
      <c r="I35" s="28">
        <f t="shared" si="0"/>
        <v>360</v>
      </c>
      <c r="J35" s="28">
        <f t="shared" si="0"/>
        <v>0</v>
      </c>
      <c r="K35" s="28">
        <f t="shared" si="0"/>
        <v>67</v>
      </c>
      <c r="L35" s="81">
        <f t="shared" si="0"/>
        <v>757</v>
      </c>
      <c r="M35" s="28">
        <f t="shared" si="0"/>
        <v>30</v>
      </c>
      <c r="N35" s="81"/>
      <c r="O35" s="81">
        <f t="shared" ref="O35:X35" si="1">SUM(O15:O34)</f>
        <v>110</v>
      </c>
      <c r="P35" s="81">
        <f t="shared" si="1"/>
        <v>10</v>
      </c>
      <c r="Q35" s="81">
        <f t="shared" si="1"/>
        <v>0</v>
      </c>
      <c r="R35" s="81">
        <f t="shared" si="1"/>
        <v>0</v>
      </c>
      <c r="S35" s="81">
        <f t="shared" si="1"/>
        <v>200</v>
      </c>
      <c r="T35" s="81">
        <f t="shared" si="1"/>
        <v>320</v>
      </c>
      <c r="U35" s="81">
        <f t="shared" si="1"/>
        <v>0</v>
      </c>
      <c r="V35" s="81">
        <f t="shared" si="1"/>
        <v>69</v>
      </c>
      <c r="W35" s="81">
        <f t="shared" si="1"/>
        <v>709</v>
      </c>
      <c r="X35" s="81">
        <f t="shared" si="1"/>
        <v>30</v>
      </c>
      <c r="Y35" s="81"/>
      <c r="Z35" s="82">
        <v>1466</v>
      </c>
      <c r="AA35" s="82">
        <f>SUM(AA15:AA34)</f>
        <v>60</v>
      </c>
      <c r="AB35" s="51"/>
      <c r="AC35" s="51"/>
      <c r="AD35" s="51"/>
      <c r="AE35" s="51"/>
      <c r="AF35" s="51"/>
      <c r="AG35" s="52"/>
      <c r="AH35" s="52"/>
    </row>
    <row r="36" spans="1:34" s="53" customFormat="1" ht="20.100000000000001" customHeight="1" thickBot="1">
      <c r="A36" s="50"/>
      <c r="B36" s="84" t="s">
        <v>34</v>
      </c>
      <c r="C36" s="84"/>
      <c r="D36" s="378">
        <f>SUM(D35:K35)</f>
        <v>757</v>
      </c>
      <c r="E36" s="379"/>
      <c r="F36" s="379"/>
      <c r="G36" s="379"/>
      <c r="H36" s="379"/>
      <c r="I36" s="379"/>
      <c r="J36" s="379"/>
      <c r="K36" s="380"/>
      <c r="L36" s="85"/>
      <c r="M36" s="86"/>
      <c r="N36" s="89"/>
      <c r="O36" s="378">
        <f>SUM(O35:V35)</f>
        <v>709</v>
      </c>
      <c r="P36" s="379"/>
      <c r="Q36" s="379"/>
      <c r="R36" s="379"/>
      <c r="S36" s="379"/>
      <c r="T36" s="379"/>
      <c r="U36" s="379"/>
      <c r="V36" s="380"/>
      <c r="W36" s="81"/>
      <c r="X36" s="81"/>
      <c r="Y36" s="81"/>
      <c r="Z36" s="82">
        <f>SUM(D36:K36)+SUM(O36:V36)</f>
        <v>1466</v>
      </c>
      <c r="AA36" s="83"/>
      <c r="AB36" s="51"/>
      <c r="AC36" s="51"/>
      <c r="AD36" s="51"/>
      <c r="AE36" s="51"/>
      <c r="AF36" s="51"/>
      <c r="AG36" s="52"/>
      <c r="AH36" s="52"/>
    </row>
    <row r="37" spans="1:34" s="53" customFormat="1" ht="20.100000000000001" customHeight="1" thickBot="1">
      <c r="A37" s="107"/>
      <c r="B37" s="88" t="s">
        <v>110</v>
      </c>
      <c r="C37" s="88"/>
      <c r="D37" s="378">
        <f>D36-K35</f>
        <v>690</v>
      </c>
      <c r="E37" s="379"/>
      <c r="F37" s="379"/>
      <c r="G37" s="379"/>
      <c r="H37" s="379"/>
      <c r="I37" s="379"/>
      <c r="J37" s="379"/>
      <c r="K37" s="380"/>
      <c r="L37" s="81"/>
      <c r="M37" s="81"/>
      <c r="N37" s="81"/>
      <c r="O37" s="378">
        <f>O36-V35</f>
        <v>640</v>
      </c>
      <c r="P37" s="379"/>
      <c r="Q37" s="379"/>
      <c r="R37" s="379"/>
      <c r="S37" s="379"/>
      <c r="T37" s="379"/>
      <c r="U37" s="379"/>
      <c r="V37" s="380"/>
      <c r="W37" s="81"/>
      <c r="X37" s="81"/>
      <c r="Y37" s="81"/>
      <c r="Z37" s="82">
        <f>SUM(D37:K37)+SUM(O37:V37)</f>
        <v>1330</v>
      </c>
      <c r="AA37" s="83"/>
      <c r="AB37" s="51"/>
      <c r="AC37" s="51"/>
      <c r="AD37" s="51"/>
      <c r="AE37" s="51"/>
      <c r="AF37" s="51"/>
      <c r="AG37" s="52"/>
      <c r="AH37" s="52"/>
    </row>
    <row r="38" spans="1:34" s="53" customFormat="1" ht="20.100000000000001" customHeight="1">
      <c r="A38" s="99"/>
      <c r="B38" s="5" t="s">
        <v>115</v>
      </c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8"/>
      <c r="AA38" s="99"/>
      <c r="AB38" s="51"/>
      <c r="AC38" s="51"/>
      <c r="AD38" s="51"/>
      <c r="AE38" s="51"/>
      <c r="AF38" s="51"/>
      <c r="AG38" s="52"/>
      <c r="AH38" s="52"/>
    </row>
    <row r="39" spans="1:34" s="53" customFormat="1" ht="20.100000000000001" customHeight="1">
      <c r="A39" s="99"/>
      <c r="B39" s="316" t="s">
        <v>162</v>
      </c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8"/>
      <c r="AA39" s="99"/>
      <c r="AB39" s="51"/>
      <c r="AC39" s="51"/>
      <c r="AD39" s="51"/>
      <c r="AE39" s="51"/>
      <c r="AF39" s="51"/>
      <c r="AG39" s="52"/>
      <c r="AH39" s="52"/>
    </row>
    <row r="40" spans="1:34" s="53" customFormat="1" ht="20.100000000000001" customHeight="1">
      <c r="A40" s="99" t="s">
        <v>163</v>
      </c>
      <c r="B40" s="96" t="s">
        <v>193</v>
      </c>
      <c r="C40" s="317" t="s">
        <v>108</v>
      </c>
      <c r="D40" s="97"/>
      <c r="E40" s="97"/>
      <c r="F40" s="97">
        <v>5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8"/>
      <c r="AA40" s="99"/>
      <c r="AB40" s="51"/>
      <c r="AC40" s="51"/>
      <c r="AD40" s="51"/>
      <c r="AE40" s="51"/>
      <c r="AF40" s="51"/>
      <c r="AG40" s="52"/>
      <c r="AH40" s="52"/>
    </row>
    <row r="41" spans="1:34" s="53" customFormat="1" ht="20.100000000000001" customHeight="1">
      <c r="A41" s="99">
        <v>2</v>
      </c>
      <c r="B41" s="96" t="s">
        <v>194</v>
      </c>
      <c r="C41" s="96" t="s">
        <v>199</v>
      </c>
      <c r="D41" s="97"/>
      <c r="E41" s="97"/>
      <c r="F41" s="97"/>
      <c r="G41" s="97"/>
      <c r="H41" s="97"/>
      <c r="I41" s="97"/>
      <c r="J41" s="97">
        <v>3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  <c r="AA41" s="99"/>
      <c r="AB41" s="51"/>
      <c r="AC41" s="51"/>
      <c r="AD41" s="51"/>
      <c r="AE41" s="51"/>
      <c r="AF41" s="51"/>
      <c r="AG41" s="52"/>
      <c r="AH41" s="52"/>
    </row>
    <row r="42" spans="1:34" s="53" customFormat="1" ht="20.100000000000001" customHeight="1">
      <c r="A42" s="99" t="s">
        <v>168</v>
      </c>
      <c r="B42" s="96" t="s">
        <v>195</v>
      </c>
      <c r="C42" s="96" t="s">
        <v>199</v>
      </c>
      <c r="D42" s="97"/>
      <c r="E42" s="97"/>
      <c r="F42" s="97"/>
      <c r="G42" s="97"/>
      <c r="H42" s="97"/>
      <c r="I42" s="97"/>
      <c r="J42" s="97">
        <v>3</v>
      </c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8"/>
      <c r="AA42" s="99"/>
      <c r="AB42" s="51"/>
      <c r="AC42" s="51"/>
      <c r="AD42" s="51"/>
      <c r="AE42" s="51"/>
      <c r="AF42" s="51"/>
      <c r="AG42" s="52"/>
      <c r="AH42" s="52"/>
    </row>
    <row r="43" spans="1:34" s="53" customFormat="1" ht="20.100000000000001" customHeight="1">
      <c r="A43" s="99" t="s">
        <v>170</v>
      </c>
      <c r="B43" s="96" t="s">
        <v>202</v>
      </c>
      <c r="C43" s="96" t="s">
        <v>132</v>
      </c>
      <c r="D43" s="97"/>
      <c r="E43" s="97"/>
      <c r="F43" s="97"/>
      <c r="G43" s="97"/>
      <c r="H43" s="97"/>
      <c r="I43" s="97"/>
      <c r="J43" s="97">
        <v>3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99"/>
      <c r="AB43" s="51"/>
      <c r="AC43" s="51"/>
      <c r="AD43" s="51"/>
      <c r="AE43" s="51"/>
      <c r="AF43" s="51"/>
      <c r="AG43" s="52"/>
      <c r="AH43" s="52"/>
    </row>
    <row r="44" spans="1:34" s="53" customFormat="1" ht="26.25" customHeight="1">
      <c r="A44" s="99" t="s">
        <v>179</v>
      </c>
      <c r="B44" s="96" t="s">
        <v>200</v>
      </c>
      <c r="C44" s="96" t="s">
        <v>132</v>
      </c>
      <c r="D44" s="97"/>
      <c r="E44" s="97"/>
      <c r="F44" s="97"/>
      <c r="G44" s="97"/>
      <c r="H44" s="97"/>
      <c r="I44" s="97"/>
      <c r="J44" s="97">
        <v>3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99"/>
      <c r="AB44" s="51"/>
      <c r="AC44" s="51"/>
      <c r="AD44" s="51"/>
      <c r="AE44" s="51"/>
      <c r="AF44" s="51"/>
      <c r="AG44" s="52"/>
      <c r="AH44" s="52"/>
    </row>
    <row r="45" spans="1:34" s="53" customFormat="1" ht="20.100000000000001" customHeight="1">
      <c r="A45" s="99" t="s">
        <v>181</v>
      </c>
      <c r="B45" s="96" t="s">
        <v>201</v>
      </c>
      <c r="C45" s="96" t="s">
        <v>199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>
        <v>3</v>
      </c>
      <c r="V45" s="97"/>
      <c r="W45" s="97"/>
      <c r="X45" s="97"/>
      <c r="Y45" s="97"/>
      <c r="Z45" s="98"/>
      <c r="AA45" s="99"/>
      <c r="AB45" s="51"/>
      <c r="AC45" s="51"/>
      <c r="AD45" s="51"/>
      <c r="AE45" s="51"/>
      <c r="AF45" s="51"/>
      <c r="AG45" s="52"/>
      <c r="AH45" s="52"/>
    </row>
    <row r="46" spans="1:34" s="53" customFormat="1" ht="20.100000000000001" customHeight="1">
      <c r="A46" s="99"/>
      <c r="B46" s="96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99"/>
      <c r="AB46" s="51"/>
      <c r="AC46" s="51"/>
      <c r="AD46" s="51"/>
      <c r="AE46" s="51"/>
      <c r="AF46" s="51"/>
      <c r="AG46" s="52"/>
      <c r="AH46" s="52"/>
    </row>
    <row r="47" spans="1:34" s="53" customFormat="1" ht="20.100000000000001" customHeight="1">
      <c r="A47" s="99"/>
      <c r="B47" s="96"/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8"/>
      <c r="AA47" s="99"/>
      <c r="AB47" s="51"/>
      <c r="AC47" s="51"/>
      <c r="AD47" s="51"/>
      <c r="AE47" s="51"/>
      <c r="AF47" s="51"/>
      <c r="AG47" s="52"/>
      <c r="AH47" s="52"/>
    </row>
    <row r="48" spans="1:34" ht="35.25" customHeight="1">
      <c r="A48" s="173"/>
      <c r="B48" s="5" t="s">
        <v>115</v>
      </c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2"/>
      <c r="AC48" s="2"/>
      <c r="AD48" s="2"/>
      <c r="AE48" s="2"/>
      <c r="AF48" s="2"/>
      <c r="AG48" s="3"/>
      <c r="AH48" s="3"/>
    </row>
    <row r="49" spans="1:34" ht="15.6">
      <c r="A49" s="173"/>
      <c r="B49" s="218"/>
      <c r="C49" s="216"/>
      <c r="D49" s="216"/>
      <c r="E49" s="21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2"/>
      <c r="AE49" s="2"/>
      <c r="AF49" s="2"/>
      <c r="AG49" s="3"/>
      <c r="AH49" s="3"/>
    </row>
    <row r="50" spans="1:34" ht="15.6">
      <c r="A50" s="173"/>
      <c r="B50" s="237"/>
      <c r="C50" s="216"/>
      <c r="D50" s="216"/>
      <c r="E50" s="21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  <c r="AC50" s="2"/>
      <c r="AD50" s="2"/>
      <c r="AE50" s="2"/>
      <c r="AF50" s="2"/>
      <c r="AG50" s="3"/>
      <c r="AH50" s="3"/>
    </row>
    <row r="51" spans="1:34" ht="15.6">
      <c r="A51" s="173"/>
      <c r="B51" s="218"/>
      <c r="C51" s="216"/>
      <c r="D51" s="216"/>
      <c r="E51" s="21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2"/>
      <c r="AC51" s="2"/>
      <c r="AD51" s="2"/>
      <c r="AE51" s="2"/>
      <c r="AF51" s="2"/>
      <c r="AG51" s="3"/>
      <c r="AH51" s="3"/>
    </row>
    <row r="52" spans="1:34" ht="15.6">
      <c r="A52" s="173"/>
      <c r="B52" s="215"/>
      <c r="C52" s="216"/>
      <c r="D52" s="216"/>
      <c r="E52" s="21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2"/>
      <c r="AC52" s="2"/>
      <c r="AD52" s="2"/>
      <c r="AE52" s="2"/>
      <c r="AF52" s="2"/>
      <c r="AG52" s="3"/>
      <c r="AH52" s="3"/>
    </row>
    <row r="53" spans="1:34" ht="16.5" customHeight="1">
      <c r="A53" s="173"/>
      <c r="B53" s="215"/>
      <c r="C53" s="216"/>
      <c r="D53" s="216"/>
      <c r="E53" s="2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H53" s="3"/>
    </row>
    <row r="54" spans="1:34" ht="13.8">
      <c r="A54" s="17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H54" s="3"/>
    </row>
    <row r="55" spans="1:34" ht="13.8">
      <c r="A55" s="17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</row>
    <row r="56" spans="1:34" ht="13.8">
      <c r="A56" s="17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  <c r="AH56" s="3"/>
    </row>
    <row r="57" spans="1:34" ht="13.8">
      <c r="A57" s="17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3"/>
    </row>
    <row r="58" spans="1:34" ht="13.8">
      <c r="A58" s="17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3"/>
    </row>
    <row r="59" spans="1:34" ht="13.8">
      <c r="A59" s="17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  <c r="AH59" s="3"/>
    </row>
    <row r="60" spans="1:34" ht="13.8">
      <c r="A60" s="17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H60" s="3"/>
    </row>
    <row r="61" spans="1:34" ht="18">
      <c r="A61" s="17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  <c r="AC61" s="1"/>
      <c r="AD61" s="1"/>
      <c r="AE61" s="1"/>
      <c r="AF61" s="1"/>
    </row>
    <row r="62" spans="1:34" ht="18">
      <c r="A62" s="17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"/>
      <c r="AD62" s="1"/>
      <c r="AE62" s="1"/>
      <c r="AF62" s="1"/>
    </row>
    <row r="63" spans="1:34" ht="18">
      <c r="A63" s="17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1"/>
      <c r="AD63" s="1"/>
      <c r="AE63" s="1"/>
      <c r="AF63" s="1"/>
    </row>
    <row r="64" spans="1:34" ht="18">
      <c r="A64" s="17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>
      <c r="A65" s="17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>
      <c r="A66" s="17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>
      <c r="A67" s="17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>
      <c r="A68" s="17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>
      <c r="A69" s="17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>
      <c r="A70" s="17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>
      <c r="A71" s="17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>
      <c r="A72" s="17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>
      <c r="A73" s="17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>
      <c r="A74" s="1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>
      <c r="A75" s="17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>
      <c r="A76" s="17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>
      <c r="A77" s="17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>
      <c r="A78" s="17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>
      <c r="A79" s="17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>
      <c r="A80" s="17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7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7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7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7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7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7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7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7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7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7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7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7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7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7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7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7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7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7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7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7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7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7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7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7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7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7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7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7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7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7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7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7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7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7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7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7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7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7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7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7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7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7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7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7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7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7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7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7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7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7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7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7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7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7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7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7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7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7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7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7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7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7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7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7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7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7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7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7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7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7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7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7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7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7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7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">
      <c r="A156" s="17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">
      <c r="A157" s="17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8">
      <c r="A158" s="17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8">
      <c r="A159" s="17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8">
      <c r="A160" s="17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8">
      <c r="A161" s="17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8">
      <c r="A162" s="17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8">
      <c r="A163" s="17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8">
      <c r="A164" s="17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32" ht="18">
      <c r="A165" s="17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32" ht="18">
      <c r="A166" s="17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</sheetData>
  <mergeCells count="90">
    <mergeCell ref="A16:A17"/>
    <mergeCell ref="B16:B17"/>
    <mergeCell ref="L16:L17"/>
    <mergeCell ref="M16:M17"/>
    <mergeCell ref="N16:N17"/>
    <mergeCell ref="D16:D17"/>
    <mergeCell ref="E16:E17"/>
    <mergeCell ref="F16:F17"/>
    <mergeCell ref="G16:G17"/>
    <mergeCell ref="H16:H17"/>
    <mergeCell ref="I16:I17"/>
    <mergeCell ref="J16:J17"/>
    <mergeCell ref="X16:X17"/>
    <mergeCell ref="X29:X30"/>
    <mergeCell ref="Y29:Y30"/>
    <mergeCell ref="Z29:Z30"/>
    <mergeCell ref="AA29:AA30"/>
    <mergeCell ref="X25:X26"/>
    <mergeCell ref="Y25:Y26"/>
    <mergeCell ref="Z25:Z26"/>
    <mergeCell ref="AA25:AA26"/>
    <mergeCell ref="Y31:Y32"/>
    <mergeCell ref="Z31:Z32"/>
    <mergeCell ref="AA31:AA32"/>
    <mergeCell ref="Y16:Y17"/>
    <mergeCell ref="Z16:Z17"/>
    <mergeCell ref="AA16:AA17"/>
    <mergeCell ref="Y27:Y28"/>
    <mergeCell ref="Z27:Z28"/>
    <mergeCell ref="AA27:AA28"/>
    <mergeCell ref="Z23:Z24"/>
    <mergeCell ref="AA23:AA24"/>
    <mergeCell ref="L27:L28"/>
    <mergeCell ref="M27:M28"/>
    <mergeCell ref="N27:N28"/>
    <mergeCell ref="X31:X32"/>
    <mergeCell ref="B31:B32"/>
    <mergeCell ref="A21:A22"/>
    <mergeCell ref="B21:B22"/>
    <mergeCell ref="L21:L22"/>
    <mergeCell ref="M21:M22"/>
    <mergeCell ref="N21:N22"/>
    <mergeCell ref="Z12:Z14"/>
    <mergeCell ref="AA12:AA14"/>
    <mergeCell ref="D36:K36"/>
    <mergeCell ref="O36:V36"/>
    <mergeCell ref="D37:K37"/>
    <mergeCell ref="O37:V37"/>
    <mergeCell ref="Y21:Y22"/>
    <mergeCell ref="Z21:Z22"/>
    <mergeCell ref="AA21:AA22"/>
    <mergeCell ref="L23:L24"/>
    <mergeCell ref="M23:M24"/>
    <mergeCell ref="N23:N24"/>
    <mergeCell ref="X23:X24"/>
    <mergeCell ref="Y23:Y24"/>
    <mergeCell ref="K16:K17"/>
    <mergeCell ref="O16:O17"/>
    <mergeCell ref="A31:A32"/>
    <mergeCell ref="A23:A24"/>
    <mergeCell ref="B23:B24"/>
    <mergeCell ref="W23:W24"/>
    <mergeCell ref="A25:A26"/>
    <mergeCell ref="B25:B26"/>
    <mergeCell ref="L25:L26"/>
    <mergeCell ref="M25:M26"/>
    <mergeCell ref="N25:N26"/>
    <mergeCell ref="W25:W26"/>
    <mergeCell ref="A29:A30"/>
    <mergeCell ref="B29:B30"/>
    <mergeCell ref="W29:W30"/>
    <mergeCell ref="W31:W32"/>
    <mergeCell ref="A27:A28"/>
    <mergeCell ref="B27:B28"/>
    <mergeCell ref="A1:AA1"/>
    <mergeCell ref="B2:AA2"/>
    <mergeCell ref="P16:P17"/>
    <mergeCell ref="V16:V17"/>
    <mergeCell ref="W16:W17"/>
    <mergeCell ref="Q16:Q17"/>
    <mergeCell ref="R16:R17"/>
    <mergeCell ref="S16:S17"/>
    <mergeCell ref="T16:T17"/>
    <mergeCell ref="U16:U17"/>
    <mergeCell ref="A12:A14"/>
    <mergeCell ref="B12:B14"/>
    <mergeCell ref="C12:C14"/>
    <mergeCell ref="D12:Y12"/>
    <mergeCell ref="D13:M13"/>
    <mergeCell ref="O13:Y13"/>
  </mergeCells>
  <pageMargins left="0.7" right="0.7" top="0.75" bottom="0.75" header="0.3" footer="0.3"/>
  <pageSetup paperSize="9" scale="47" orientation="landscape" r:id="rId1"/>
  <rowBreaks count="1" manualBreakCount="1">
    <brk id="26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 rok</vt:lpstr>
      <vt:lpstr>II rok</vt:lpstr>
      <vt:lpstr>III rok</vt:lpstr>
      <vt:lpstr>'I rok'!Obszar_wydruku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Julita Wisniewska</cp:lastModifiedBy>
  <cp:revision/>
  <cp:lastPrinted>2017-03-07T09:33:52Z</cp:lastPrinted>
  <dcterms:created xsi:type="dcterms:W3CDTF">1997-02-26T13:46:56Z</dcterms:created>
  <dcterms:modified xsi:type="dcterms:W3CDTF">2018-08-07T08:59:21Z</dcterms:modified>
</cp:coreProperties>
</file>