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3256" windowHeight="13176" tabRatio="689"/>
  </bookViews>
  <sheets>
    <sheet name="I rok" sheetId="1" r:id="rId1"/>
    <sheet name="II rok" sheetId="3" r:id="rId2"/>
  </sheets>
  <definedNames>
    <definedName name="_xlnm.Print_Area" localSheetId="0">'I rok'!$A$1:$AA$49</definedName>
  </definedNames>
  <calcPr calcId="162913"/>
</workbook>
</file>

<file path=xl/calcChain.xml><?xml version="1.0" encoding="utf-8"?>
<calcChain xmlns="http://schemas.openxmlformats.org/spreadsheetml/2006/main">
  <c r="L14" i="1" l="1"/>
  <c r="W14" i="1"/>
  <c r="Z14" i="1"/>
  <c r="AA14" i="1"/>
  <c r="L15" i="1"/>
  <c r="Z15" i="1"/>
  <c r="AA15" i="1"/>
  <c r="L16" i="1"/>
  <c r="W16" i="1"/>
  <c r="Z16" i="1"/>
  <c r="AA16" i="1"/>
  <c r="L17" i="1"/>
  <c r="W17" i="1"/>
  <c r="Z17" i="1"/>
  <c r="AA17" i="1"/>
  <c r="W19" i="1"/>
  <c r="Z19" i="1"/>
  <c r="AA19" i="1"/>
  <c r="W21" i="1"/>
  <c r="Z21" i="1"/>
  <c r="AA21" i="1"/>
  <c r="W22" i="1"/>
  <c r="Z22" i="1"/>
  <c r="AA22" i="1"/>
  <c r="L25" i="1"/>
  <c r="Z25" i="1"/>
  <c r="AA25" i="1"/>
  <c r="L26" i="1"/>
  <c r="Z26" i="1"/>
  <c r="AA26" i="1"/>
  <c r="L27" i="1"/>
  <c r="Z27" i="1"/>
  <c r="AA27" i="1"/>
  <c r="L28" i="1"/>
  <c r="W28" i="1"/>
  <c r="Z28" i="1"/>
  <c r="AA28" i="1"/>
  <c r="W29" i="1"/>
  <c r="Z29" i="1"/>
  <c r="AA29" i="1"/>
  <c r="W33" i="1"/>
  <c r="L35" i="1"/>
  <c r="Z35" i="1"/>
  <c r="AA35" i="1"/>
  <c r="Z37" i="1"/>
  <c r="AA37" i="1"/>
  <c r="D38" i="1"/>
  <c r="E38" i="1"/>
  <c r="F38" i="1"/>
  <c r="G38" i="1"/>
  <c r="H38" i="1"/>
  <c r="I38" i="1"/>
  <c r="J38" i="1"/>
  <c r="K38" i="1"/>
  <c r="M38" i="1"/>
  <c r="O38" i="1"/>
  <c r="P38" i="1"/>
  <c r="Q38" i="1"/>
  <c r="R38" i="1"/>
  <c r="S38" i="1"/>
  <c r="T38" i="1"/>
  <c r="U38" i="1"/>
  <c r="V38" i="1"/>
  <c r="X38" i="1"/>
  <c r="Z42" i="1"/>
  <c r="Z38" i="1" l="1"/>
  <c r="AA38" i="1"/>
  <c r="L38" i="1"/>
  <c r="D39" i="1"/>
  <c r="O39" i="1"/>
  <c r="O40" i="1" s="1"/>
  <c r="W38" i="1"/>
  <c r="Z14" i="3"/>
  <c r="Z15" i="3"/>
  <c r="Z16" i="3"/>
  <c r="Z17" i="3"/>
  <c r="Z18" i="3"/>
  <c r="Z21" i="3"/>
  <c r="Z23" i="3"/>
  <c r="Z24" i="3"/>
  <c r="Z25" i="3"/>
  <c r="Z27" i="3"/>
  <c r="Z28" i="3"/>
  <c r="Z31" i="3"/>
  <c r="Z32" i="3"/>
  <c r="M35" i="3"/>
  <c r="E35" i="3"/>
  <c r="AA32" i="3"/>
  <c r="L32" i="3"/>
  <c r="Z39" i="3"/>
  <c r="D35" i="3"/>
  <c r="P35" i="3"/>
  <c r="Q35" i="3"/>
  <c r="R35" i="3"/>
  <c r="S35" i="3"/>
  <c r="T35" i="3"/>
  <c r="U35" i="3"/>
  <c r="V35" i="3"/>
  <c r="X35" i="3"/>
  <c r="O35" i="3"/>
  <c r="F35" i="3"/>
  <c r="G35" i="3"/>
  <c r="H35" i="3"/>
  <c r="I35" i="3"/>
  <c r="J35" i="3"/>
  <c r="K35" i="3"/>
  <c r="AA33" i="3"/>
  <c r="W31" i="3"/>
  <c r="AA18" i="3"/>
  <c r="W18" i="3"/>
  <c r="L21" i="3"/>
  <c r="AA21" i="3"/>
  <c r="L17" i="3"/>
  <c r="AA17" i="3"/>
  <c r="W16" i="3"/>
  <c r="AA31" i="3"/>
  <c r="AA28" i="3"/>
  <c r="W28" i="3"/>
  <c r="AA27" i="3"/>
  <c r="W27" i="3"/>
  <c r="AA25" i="3"/>
  <c r="W25" i="3"/>
  <c r="AA24" i="3"/>
  <c r="L24" i="3"/>
  <c r="AA23" i="3"/>
  <c r="L23" i="3"/>
  <c r="AA16" i="3"/>
  <c r="AA15" i="3"/>
  <c r="L15" i="3"/>
  <c r="AA14" i="3"/>
  <c r="L14" i="3"/>
  <c r="Z39" i="1" l="1"/>
  <c r="D40" i="1"/>
  <c r="Z40" i="1" s="1"/>
  <c r="O36" i="3"/>
  <c r="O37" i="3" s="1"/>
  <c r="AA35" i="3"/>
  <c r="D36" i="3"/>
  <c r="D37" i="3" s="1"/>
  <c r="Z35" i="3"/>
  <c r="W35" i="3"/>
  <c r="Z37" i="3" l="1"/>
  <c r="Z36" i="3"/>
</calcChain>
</file>

<file path=xl/sharedStrings.xml><?xml version="1.0" encoding="utf-8"?>
<sst xmlns="http://schemas.openxmlformats.org/spreadsheetml/2006/main" count="270" uniqueCount="128">
  <si>
    <t>Wydział / Oddział</t>
  </si>
  <si>
    <t>Wydział Nauk o Zdrowiu / Oddział Pielęgniarstwa i Położnictwa</t>
  </si>
  <si>
    <t>w</t>
  </si>
  <si>
    <t>wykłady</t>
  </si>
  <si>
    <t>Kierunek</t>
  </si>
  <si>
    <t>Pielęgniarstwo</t>
  </si>
  <si>
    <t>sem</t>
  </si>
  <si>
    <t>seminarium</t>
  </si>
  <si>
    <t>Specjalność</t>
  </si>
  <si>
    <t>-</t>
  </si>
  <si>
    <t>ćw</t>
  </si>
  <si>
    <t>ćwiczenia</t>
  </si>
  <si>
    <t>Poziom kształcenia</t>
  </si>
  <si>
    <t>studia II stopnia</t>
  </si>
  <si>
    <t>k</t>
  </si>
  <si>
    <t>zajęcia kliniczne</t>
  </si>
  <si>
    <t>Profil kształcenia</t>
  </si>
  <si>
    <t>profil praktyczny</t>
  </si>
  <si>
    <t>zp</t>
  </si>
  <si>
    <t>zajęcia praktyczne</t>
  </si>
  <si>
    <t>Forma studiów</t>
  </si>
  <si>
    <t>studia stacjonarne</t>
  </si>
  <si>
    <t>pz</t>
  </si>
  <si>
    <t>praktyki zawodowe</t>
  </si>
  <si>
    <t>Rok studiów</t>
  </si>
  <si>
    <t>I rok</t>
  </si>
  <si>
    <t>E-l</t>
  </si>
  <si>
    <t>E-learning</t>
  </si>
  <si>
    <t>Rok Akademicki</t>
  </si>
  <si>
    <t>sam.</t>
  </si>
  <si>
    <t>samokształcenie</t>
  </si>
  <si>
    <t>Lp.</t>
  </si>
  <si>
    <t xml:space="preserve">Przedmiot  </t>
  </si>
  <si>
    <t>Kierownik przedmiotu</t>
  </si>
  <si>
    <t>Liczba godzin</t>
  </si>
  <si>
    <t>Łączna liczba godzin</t>
  </si>
  <si>
    <t>Łączna liczba ECTS</t>
  </si>
  <si>
    <t>Semestr I - zimowy</t>
  </si>
  <si>
    <t>Semestr II -  letni</t>
  </si>
  <si>
    <t xml:space="preserve">ćw </t>
  </si>
  <si>
    <t xml:space="preserve">k </t>
  </si>
  <si>
    <t>godziny sem.</t>
  </si>
  <si>
    <t>ECTS</t>
  </si>
  <si>
    <t>Forma zaliczenia
E - egzamin, 
ZzO - zalicz. na ocenę, 
Z - zalicz. bez oceny</t>
  </si>
  <si>
    <t>A.</t>
  </si>
  <si>
    <t>WYBRANE ZAGADNIENIA Z ZAKRESU NAUK SPOŁECZNYCH</t>
  </si>
  <si>
    <t>Psychologia stosowana</t>
  </si>
  <si>
    <t>dr n. med. Agnieszka Kotarba</t>
  </si>
  <si>
    <t>ZzO</t>
  </si>
  <si>
    <t xml:space="preserve"> </t>
  </si>
  <si>
    <t>Teoria pielęgniarstwa</t>
  </si>
  <si>
    <t>dr n. med. Jolanta Glińska</t>
  </si>
  <si>
    <t>E</t>
  </si>
  <si>
    <t>Pielęgniarstwo europejskie</t>
  </si>
  <si>
    <t>dr n. o zdrowiu Dorota Kilańska</t>
  </si>
  <si>
    <t>Dydaktyka medyczna</t>
  </si>
  <si>
    <t>mgr Małgorzata Lewandowska</t>
  </si>
  <si>
    <t>Andragogika</t>
  </si>
  <si>
    <t>mgr Małgorzata Mistrzak</t>
  </si>
  <si>
    <t>Pielęgniarstwo transkulturowe</t>
  </si>
  <si>
    <t>mgr Renata Miller</t>
  </si>
  <si>
    <t xml:space="preserve">Badania naukowe w pielęgniarstwie </t>
  </si>
  <si>
    <t>B.</t>
  </si>
  <si>
    <t>NAUKI W ZAKRESIE OPIEKI SPECJALISTYCZNEJ</t>
  </si>
  <si>
    <t>Nowoczesne techniki diagnostyczne</t>
  </si>
  <si>
    <t>prof. dr hab. n. med. Maria Respondek-Liberska</t>
  </si>
  <si>
    <t>Pielęgniarstwo specjalistyczne: Opieka pielęgniarska nad chorym z przetoką jelitową</t>
  </si>
  <si>
    <t>mgr Małgorzata Pawlaczyk</t>
  </si>
  <si>
    <t xml:space="preserve">Pielęgniarstwo specjalistyczne: Opieka pielęgniarska nad chorym ze schorzeniami naczyń  </t>
  </si>
  <si>
    <t>dr hab. n. o zdrowiu prof.nadzw.  Ewa Borowiak</t>
  </si>
  <si>
    <t>Pielęgniarstwo specjalistyczne: Opieka pielęgniarska nad chorym z cukrzycą</t>
  </si>
  <si>
    <t>mgr Katarzyna Czyżewska</t>
  </si>
  <si>
    <t>Pielęgniarstwo specjalistyczne: Opieka pielęgniarska w chorobach przewlekłych nerek</t>
  </si>
  <si>
    <t>mgr Aleksandra Grzelewska</t>
  </si>
  <si>
    <t xml:space="preserve">Pielęgniarstwo specjalistyczne: Pielęgnowanie pacjenta z ranami przewlekłymi </t>
  </si>
  <si>
    <t>dr n. med. Krystyna Bogus</t>
  </si>
  <si>
    <t>Zajęcia fakultatywne:</t>
  </si>
  <si>
    <t>Diabetologia / Choroby przemiany materii</t>
  </si>
  <si>
    <t>prof. dr hab. n. med. Katarzyna Cypryk</t>
  </si>
  <si>
    <t>dr hab. n. med.  Małgorzata Górska-Ciebiada</t>
  </si>
  <si>
    <t>prof.. dr hab..n.med. Piotr Smolewski</t>
  </si>
  <si>
    <t>Język angielski</t>
  </si>
  <si>
    <t>dr n. med. Kinga Studzińska-Pasieka</t>
  </si>
  <si>
    <t>Razem</t>
  </si>
  <si>
    <t>Liczba godzin bez samokształcenia</t>
  </si>
  <si>
    <t>BHP</t>
  </si>
  <si>
    <t>mgr Julian Wójtowicz</t>
  </si>
  <si>
    <t>Z</t>
  </si>
  <si>
    <t>Przysposobienie biblioteczne</t>
  </si>
  <si>
    <t xml:space="preserve"> dr n. hum. Ryszard Żmuda</t>
  </si>
  <si>
    <t>* przedmiot zamienny lub w j. angielskim musi wybrać cały rok, aby został uruchomiony</t>
  </si>
  <si>
    <t>Podpis Dziekana/Prodziekana</t>
  </si>
  <si>
    <t>II rok</t>
  </si>
  <si>
    <t>2018/2019</t>
  </si>
  <si>
    <t>Semestr III - zimowy</t>
  </si>
  <si>
    <t>Semestr IV -  letni</t>
  </si>
  <si>
    <t>Podstawy psychoterapii</t>
  </si>
  <si>
    <t>Pedagogika</t>
  </si>
  <si>
    <t>Zarządzanie w pielęgniarstwie</t>
  </si>
  <si>
    <t>dr hab. n. med. prof. nadzw. Ewa Borowiak</t>
  </si>
  <si>
    <t>Intensywna terapia i pielęgniarstwo w intensywnej opiece medycznej</t>
  </si>
  <si>
    <t>prof. dr hab. n. med. Andrzej Piotrowski</t>
  </si>
  <si>
    <t>dr n. med. Bogusława Łopacińska</t>
  </si>
  <si>
    <t>Pielęgniarstwo specjalistyczne: Opieka pielęgniarska nad chorym na stwardnienie rozsiane</t>
  </si>
  <si>
    <t>dr nb.med. Beata Kunikowska</t>
  </si>
  <si>
    <t>mgr Maria Ciuruś</t>
  </si>
  <si>
    <t>Pielęgniarstwo specjalistyczne: Opieka pielęgniarska w chorobach przewlekłych układu oddechowego</t>
  </si>
  <si>
    <t>dr hab. n. o zdrowiu prof..nadzw. Ewa Borowiak/                                        dr n.med. Agnieszka Głowacka</t>
  </si>
  <si>
    <t>Pielęgniarstwo specjalistyczne: Opieka pielęgniarska nad pacjentem z chorobami  krwi</t>
  </si>
  <si>
    <t xml:space="preserve">Pielęgniarstwo specjalistyczne: Opieka pielęgniarska nad chorym psychicznie i jego rodziną </t>
  </si>
  <si>
    <t>dr n. med. Agnieszka Głowacka</t>
  </si>
  <si>
    <t>Immunologia/Reumatologia</t>
  </si>
  <si>
    <t>dr hab. n. med. prof..nadzw. Elżbieta Smolewska</t>
  </si>
  <si>
    <t>Współczesna profilaktyka i diagnostyka nowotworów / Profilaktyka i diagnostyka nowotworów wieku dziecięcego</t>
  </si>
  <si>
    <t>prof. dr hab. n. med. Józef Kobos</t>
  </si>
  <si>
    <t>Przygotowanie pracy magisterskiej i przygotowanie do egzaminu dyplomowego</t>
  </si>
  <si>
    <t>dr hab. n. med. prof. nadzw. Piotr Loba</t>
  </si>
  <si>
    <t>Farmakologia kliniczna</t>
  </si>
  <si>
    <t>dr n. med. Anna Wojtczak</t>
  </si>
  <si>
    <t>dr n. med. Jolanta Glińska                                                                    dr n.med. Beata Kunikowska</t>
  </si>
  <si>
    <t>Propdeutyka chorób cywilizacyjnych</t>
  </si>
  <si>
    <t>Hematologia</t>
  </si>
  <si>
    <t>Klinika wad rozwojowych</t>
  </si>
  <si>
    <t>Okulistyka</t>
  </si>
  <si>
    <r>
      <t>mgr Katarzyna Czyżewska/d</t>
    </r>
    <r>
      <rPr>
        <b/>
        <sz val="10"/>
        <color rgb="FFFF0000"/>
        <rFont val="Times New Roman"/>
        <family val="1"/>
        <charset val="238"/>
      </rPr>
      <t>r n.med.Agnieszka Głowacka</t>
    </r>
  </si>
  <si>
    <t>Pielęgniarstwo epidemiologiczne</t>
  </si>
  <si>
    <t>2019/2020</t>
  </si>
  <si>
    <t>mgr Iwona Dominiak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</si>
</sst>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6" fillId="3" borderId="0" applyNumberFormat="0" applyBorder="0" applyAlignment="0" applyProtection="0"/>
    <xf numFmtId="0" fontId="1" fillId="0" borderId="0"/>
  </cellStyleXfs>
  <cellXfs count="2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28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3" fillId="26" borderId="17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1" fontId="32" fillId="26" borderId="30" xfId="0" applyNumberFormat="1" applyFont="1" applyFill="1" applyBorder="1" applyAlignment="1">
      <alignment horizontal="center"/>
    </xf>
    <xf numFmtId="0" fontId="32" fillId="26" borderId="17" xfId="0" applyFont="1" applyFill="1" applyBorder="1" applyAlignment="1">
      <alignment vertical="center" wrapText="1"/>
    </xf>
    <xf numFmtId="0" fontId="32" fillId="26" borderId="18" xfId="0" applyFont="1" applyFill="1" applyBorder="1" applyAlignment="1">
      <alignment wrapText="1"/>
    </xf>
    <xf numFmtId="0" fontId="32" fillId="26" borderId="38" xfId="0" applyFont="1" applyFill="1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0" fontId="31" fillId="26" borderId="15" xfId="0" applyFont="1" applyFill="1" applyBorder="1"/>
    <xf numFmtId="0" fontId="32" fillId="25" borderId="13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24" borderId="13" xfId="42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24" borderId="10" xfId="42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1" fontId="32" fillId="25" borderId="3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39" xfId="0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4" fillId="24" borderId="15" xfId="42" applyFont="1" applyFill="1" applyBorder="1" applyAlignment="1">
      <alignment horizontal="left" vertical="center" wrapText="1"/>
    </xf>
    <xf numFmtId="0" fontId="34" fillId="24" borderId="16" xfId="42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25" borderId="41" xfId="0" applyFont="1" applyFill="1" applyBorder="1" applyAlignment="1">
      <alignment horizontal="center" vertical="center"/>
    </xf>
    <xf numFmtId="0" fontId="32" fillId="24" borderId="13" xfId="42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6" borderId="46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3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27" borderId="0" xfId="42" applyFont="1" applyFill="1" applyBorder="1" applyAlignment="1">
      <alignment horizontal="left" vertical="center" wrapText="1"/>
    </xf>
    <xf numFmtId="0" fontId="32" fillId="27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horizontal="center" vertical="center"/>
    </xf>
    <xf numFmtId="0" fontId="0" fillId="27" borderId="42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0" fontId="33" fillId="27" borderId="13" xfId="0" applyFont="1" applyFill="1" applyBorder="1" applyAlignment="1">
      <alignment horizontal="center" vertical="center"/>
    </xf>
    <xf numFmtId="0" fontId="0" fillId="27" borderId="43" xfId="0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0" fontId="32" fillId="24" borderId="40" xfId="0" applyFont="1" applyFill="1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48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2" fillId="0" borderId="5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24" borderId="51" xfId="42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vertical="center" wrapText="1"/>
    </xf>
    <xf numFmtId="0" fontId="32" fillId="0" borderId="15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/>
    </xf>
    <xf numFmtId="0" fontId="32" fillId="27" borderId="3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vertical="center" wrapText="1"/>
    </xf>
    <xf numFmtId="0" fontId="32" fillId="26" borderId="10" xfId="0" applyFont="1" applyFill="1" applyBorder="1" applyAlignment="1">
      <alignment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3" fillId="26" borderId="18" xfId="0" applyFont="1" applyFill="1" applyBorder="1" applyAlignment="1">
      <alignment horizontal="center" vertical="center"/>
    </xf>
    <xf numFmtId="0" fontId="32" fillId="26" borderId="38" xfId="0" applyFont="1" applyFill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2" fillId="26" borderId="46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vertical="center" wrapText="1"/>
    </xf>
    <xf numFmtId="0" fontId="32" fillId="0" borderId="43" xfId="0" applyFont="1" applyFill="1" applyBorder="1" applyAlignment="1">
      <alignment vertical="center" wrapText="1"/>
    </xf>
    <xf numFmtId="0" fontId="32" fillId="24" borderId="39" xfId="0" applyFont="1" applyFill="1" applyBorder="1" applyAlignment="1">
      <alignment vertical="center" wrapText="1"/>
    </xf>
    <xf numFmtId="0" fontId="32" fillId="27" borderId="39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4" fillId="24" borderId="64" xfId="42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vertical="center" wrapText="1"/>
    </xf>
    <xf numFmtId="0" fontId="33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1" fontId="32" fillId="0" borderId="62" xfId="0" applyNumberFormat="1" applyFont="1" applyFill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43" xfId="0" applyFont="1" applyFill="1" applyBorder="1" applyAlignment="1">
      <alignment vertical="center" wrapText="1"/>
    </xf>
    <xf numFmtId="0" fontId="37" fillId="0" borderId="39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24" borderId="43" xfId="0" applyFont="1" applyFill="1" applyBorder="1" applyAlignment="1">
      <alignment vertical="center" wrapText="1"/>
    </xf>
    <xf numFmtId="0" fontId="37" fillId="24" borderId="13" xfId="42" applyFont="1" applyFill="1" applyBorder="1" applyAlignment="1">
      <alignment horizontal="left" vertical="center" wrapText="1"/>
    </xf>
    <xf numFmtId="0" fontId="34" fillId="24" borderId="26" xfId="42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vertical="center" wrapText="1"/>
    </xf>
    <xf numFmtId="0" fontId="33" fillId="0" borderId="67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textRotation="90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" fontId="33" fillId="0" borderId="39" xfId="0" applyNumberFormat="1" applyFont="1" applyFill="1" applyBorder="1" applyAlignment="1">
      <alignment horizontal="center" vertical="center"/>
    </xf>
    <xf numFmtId="1" fontId="33" fillId="0" borderId="43" xfId="0" applyNumberFormat="1" applyFont="1" applyFill="1" applyBorder="1" applyAlignment="1">
      <alignment horizontal="center" vertical="center"/>
    </xf>
    <xf numFmtId="0" fontId="32" fillId="24" borderId="40" xfId="42" applyFont="1" applyFill="1" applyBorder="1" applyAlignment="1">
      <alignment horizontal="left" vertical="center" wrapText="1"/>
    </xf>
    <xf numFmtId="0" fontId="32" fillId="24" borderId="44" xfId="42" applyFont="1" applyFill="1" applyBorder="1" applyAlignment="1">
      <alignment horizontal="left" vertical="center" wrapText="1"/>
    </xf>
    <xf numFmtId="1" fontId="33" fillId="0" borderId="40" xfId="0" applyNumberFormat="1" applyFont="1" applyFill="1" applyBorder="1" applyAlignment="1">
      <alignment horizontal="center" vertical="center"/>
    </xf>
    <xf numFmtId="1" fontId="33" fillId="0" borderId="44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37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37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4" fillId="24" borderId="40" xfId="42" applyFont="1" applyFill="1" applyBorder="1" applyAlignment="1">
      <alignment horizontal="left" vertical="center" wrapText="1"/>
    </xf>
    <xf numFmtId="0" fontId="34" fillId="24" borderId="44" xfId="42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31" fillId="0" borderId="26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32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1"/>
  <sheetViews>
    <sheetView tabSelected="1" view="pageBreakPreview" topLeftCell="A7" zoomScale="90" zoomScaleNormal="90" zoomScaleSheetLayoutView="90" workbookViewId="0">
      <selection activeCell="AA38" sqref="AA38"/>
    </sheetView>
  </sheetViews>
  <sheetFormatPr defaultRowHeight="13.2"/>
  <cols>
    <col min="1" max="1" width="4.109375" style="135" bestFit="1" customWidth="1"/>
    <col min="2" max="2" width="67.5546875" bestFit="1" customWidth="1"/>
    <col min="3" max="3" width="55.664062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29"/>
      <c r="B1" s="13" t="s">
        <v>0</v>
      </c>
      <c r="C1" s="28" t="s">
        <v>1</v>
      </c>
      <c r="H1" s="7"/>
      <c r="I1" s="7"/>
      <c r="J1" s="7"/>
      <c r="K1" s="7"/>
      <c r="L1" s="7"/>
      <c r="M1" s="16" t="s">
        <v>2</v>
      </c>
      <c r="N1" s="18" t="s">
        <v>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">
      <c r="A2" s="129"/>
      <c r="B2" s="14" t="s">
        <v>4</v>
      </c>
      <c r="C2" s="29" t="s">
        <v>5</v>
      </c>
      <c r="H2" s="6"/>
      <c r="I2" s="6"/>
      <c r="J2" s="6"/>
      <c r="K2" s="6"/>
      <c r="L2" s="6"/>
      <c r="M2" s="17" t="s">
        <v>6</v>
      </c>
      <c r="N2" s="19" t="s">
        <v>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">
      <c r="A3" s="129"/>
      <c r="B3" s="14" t="s">
        <v>8</v>
      </c>
      <c r="C3" s="29" t="s">
        <v>9</v>
      </c>
      <c r="H3" s="6"/>
      <c r="I3" s="6"/>
      <c r="J3" s="6"/>
      <c r="K3" s="6"/>
      <c r="L3" s="6"/>
      <c r="M3" s="17" t="s">
        <v>10</v>
      </c>
      <c r="N3" s="19" t="s">
        <v>11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29"/>
      <c r="B4" s="14" t="s">
        <v>12</v>
      </c>
      <c r="C4" s="29" t="s">
        <v>13</v>
      </c>
      <c r="H4" s="6"/>
      <c r="I4" s="6"/>
      <c r="J4" s="6"/>
      <c r="K4" s="6"/>
      <c r="L4" s="6"/>
      <c r="M4" s="17" t="s">
        <v>14</v>
      </c>
      <c r="N4" s="19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29"/>
      <c r="B5" s="14" t="s">
        <v>16</v>
      </c>
      <c r="C5" s="29" t="s">
        <v>17</v>
      </c>
      <c r="H5" s="6"/>
      <c r="I5" s="6"/>
      <c r="J5" s="6"/>
      <c r="K5" s="6"/>
      <c r="L5" s="6"/>
      <c r="M5" s="17" t="s">
        <v>18</v>
      </c>
      <c r="N5" s="19" t="s">
        <v>19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29"/>
      <c r="B6" s="14" t="s">
        <v>20</v>
      </c>
      <c r="C6" s="29" t="s">
        <v>21</v>
      </c>
      <c r="H6" s="6"/>
      <c r="I6" s="6"/>
      <c r="J6" s="6"/>
      <c r="K6" s="6"/>
      <c r="L6" s="6"/>
      <c r="M6" s="17" t="s">
        <v>22</v>
      </c>
      <c r="N6" s="19" t="s">
        <v>23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29"/>
      <c r="B7" s="14" t="s">
        <v>24</v>
      </c>
      <c r="C7" s="29" t="s">
        <v>25</v>
      </c>
      <c r="H7" s="6"/>
      <c r="I7" s="6"/>
      <c r="J7" s="6"/>
      <c r="K7" s="6"/>
      <c r="L7" s="6"/>
      <c r="M7" s="122" t="s">
        <v>26</v>
      </c>
      <c r="N7" s="19" t="s">
        <v>27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.600000000000001" thickBot="1">
      <c r="A8" s="129"/>
      <c r="B8" s="15" t="s">
        <v>28</v>
      </c>
      <c r="C8" s="30" t="s">
        <v>93</v>
      </c>
      <c r="H8" s="6"/>
      <c r="I8" s="10"/>
      <c r="J8" s="6"/>
      <c r="K8" s="6"/>
      <c r="L8" s="6"/>
      <c r="M8" s="123" t="s">
        <v>29</v>
      </c>
      <c r="N8" s="20" t="s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.600000000000001" thickBot="1">
      <c r="A9" s="130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customHeight="1" thickBot="1">
      <c r="A10" s="216" t="s">
        <v>31</v>
      </c>
      <c r="B10" s="216" t="s">
        <v>32</v>
      </c>
      <c r="C10" s="216" t="s">
        <v>33</v>
      </c>
      <c r="D10" s="225" t="s">
        <v>34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7"/>
      <c r="Z10" s="213" t="s">
        <v>35</v>
      </c>
      <c r="AA10" s="213" t="s">
        <v>36</v>
      </c>
      <c r="AB10" s="9"/>
      <c r="AC10" s="2"/>
      <c r="AD10" s="2"/>
      <c r="AE10" s="2"/>
      <c r="AF10" s="2"/>
      <c r="AG10" s="3"/>
      <c r="AH10" s="3"/>
    </row>
    <row r="11" spans="1:34" ht="14.4" thickBot="1">
      <c r="A11" s="217"/>
      <c r="B11" s="217"/>
      <c r="C11" s="217"/>
      <c r="D11" s="228" t="s">
        <v>37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7"/>
      <c r="O11" s="228" t="s">
        <v>38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30"/>
      <c r="Z11" s="214"/>
      <c r="AA11" s="214"/>
      <c r="AB11" s="9"/>
      <c r="AC11" s="2"/>
      <c r="AD11" s="2"/>
      <c r="AE11" s="2"/>
      <c r="AF11" s="2"/>
      <c r="AG11" s="3"/>
      <c r="AH11" s="3"/>
    </row>
    <row r="12" spans="1:34" ht="61.8" thickBot="1">
      <c r="A12" s="218"/>
      <c r="B12" s="218"/>
      <c r="C12" s="218"/>
      <c r="D12" s="21" t="s">
        <v>2</v>
      </c>
      <c r="E12" s="22" t="s">
        <v>6</v>
      </c>
      <c r="F12" s="22" t="s">
        <v>39</v>
      </c>
      <c r="G12" s="22" t="s">
        <v>40</v>
      </c>
      <c r="H12" s="22" t="s">
        <v>18</v>
      </c>
      <c r="I12" s="22" t="s">
        <v>22</v>
      </c>
      <c r="J12" s="22" t="s">
        <v>26</v>
      </c>
      <c r="K12" s="24" t="s">
        <v>29</v>
      </c>
      <c r="L12" s="22" t="s">
        <v>41</v>
      </c>
      <c r="M12" s="23" t="s">
        <v>42</v>
      </c>
      <c r="N12" s="25" t="s">
        <v>43</v>
      </c>
      <c r="O12" s="26" t="s">
        <v>2</v>
      </c>
      <c r="P12" s="21" t="s">
        <v>6</v>
      </c>
      <c r="Q12" s="22" t="s">
        <v>39</v>
      </c>
      <c r="R12" s="22" t="s">
        <v>40</v>
      </c>
      <c r="S12" s="22" t="s">
        <v>18</v>
      </c>
      <c r="T12" s="22" t="s">
        <v>22</v>
      </c>
      <c r="U12" s="22" t="s">
        <v>26</v>
      </c>
      <c r="V12" s="26" t="s">
        <v>29</v>
      </c>
      <c r="W12" s="22" t="s">
        <v>41</v>
      </c>
      <c r="X12" s="23" t="s">
        <v>42</v>
      </c>
      <c r="Y12" s="25" t="s">
        <v>43</v>
      </c>
      <c r="Z12" s="215"/>
      <c r="AA12" s="215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31" t="s">
        <v>44</v>
      </c>
      <c r="B13" s="35" t="s">
        <v>45</v>
      </c>
      <c r="C13" s="36"/>
      <c r="D13" s="32"/>
      <c r="E13" s="32"/>
      <c r="F13" s="32"/>
      <c r="G13" s="32"/>
      <c r="H13" s="32"/>
      <c r="I13" s="32"/>
      <c r="J13" s="32"/>
      <c r="K13" s="32"/>
      <c r="L13" s="32"/>
      <c r="M13" s="37"/>
      <c r="N13" s="33"/>
      <c r="O13" s="31"/>
      <c r="P13" s="32"/>
      <c r="Q13" s="32"/>
      <c r="R13" s="32"/>
      <c r="S13" s="32"/>
      <c r="T13" s="32"/>
      <c r="U13" s="32"/>
      <c r="V13" s="32"/>
      <c r="W13" s="32"/>
      <c r="X13" s="37"/>
      <c r="Y13" s="101"/>
      <c r="Z13" s="34"/>
      <c r="AA13" s="39"/>
      <c r="AB13" s="2"/>
      <c r="AC13" s="2"/>
      <c r="AD13" s="2"/>
      <c r="AE13" s="2"/>
      <c r="AF13" s="2"/>
      <c r="AG13" s="3"/>
      <c r="AH13" s="3"/>
    </row>
    <row r="14" spans="1:34" s="50" customFormat="1" ht="20.100000000000001" customHeight="1">
      <c r="A14" s="47">
        <v>1</v>
      </c>
      <c r="B14" s="38" t="s">
        <v>46</v>
      </c>
      <c r="C14" s="41" t="s">
        <v>47</v>
      </c>
      <c r="D14" s="43">
        <v>30</v>
      </c>
      <c r="E14" s="43"/>
      <c r="F14" s="43"/>
      <c r="G14" s="43"/>
      <c r="H14" s="43"/>
      <c r="I14" s="43"/>
      <c r="J14" s="43"/>
      <c r="K14" s="79"/>
      <c r="L14" s="44">
        <f t="shared" ref="L14:L25" si="0">SUM(D14:K14)</f>
        <v>30</v>
      </c>
      <c r="M14" s="45">
        <v>2</v>
      </c>
      <c r="N14" s="106" t="s">
        <v>48</v>
      </c>
      <c r="O14" s="46">
        <v>40</v>
      </c>
      <c r="P14" s="43"/>
      <c r="Q14" s="43"/>
      <c r="R14" s="43"/>
      <c r="S14" s="43"/>
      <c r="T14" s="43"/>
      <c r="U14" s="43"/>
      <c r="V14" s="43" t="s">
        <v>49</v>
      </c>
      <c r="W14" s="43">
        <f>SUM(O14:V14)</f>
        <v>40</v>
      </c>
      <c r="X14" s="45">
        <v>3</v>
      </c>
      <c r="Y14" s="77" t="s">
        <v>48</v>
      </c>
      <c r="Z14" s="179">
        <f>SUM(D14:K14)+SUM(O14:V14)</f>
        <v>70</v>
      </c>
      <c r="AA14" s="47">
        <f>SUM(M14,X14)</f>
        <v>5</v>
      </c>
      <c r="AB14" s="48"/>
      <c r="AC14" s="48"/>
      <c r="AD14" s="48"/>
      <c r="AE14" s="48"/>
      <c r="AF14" s="48"/>
      <c r="AG14" s="49"/>
      <c r="AH14" s="49"/>
    </row>
    <row r="15" spans="1:34" s="50" customFormat="1" ht="20.100000000000001" customHeight="1">
      <c r="A15" s="47">
        <v>2</v>
      </c>
      <c r="B15" s="38" t="s">
        <v>50</v>
      </c>
      <c r="C15" s="181" t="s">
        <v>51</v>
      </c>
      <c r="D15" s="44">
        <v>25</v>
      </c>
      <c r="E15" s="44"/>
      <c r="F15" s="44">
        <v>10</v>
      </c>
      <c r="G15" s="44"/>
      <c r="H15" s="44"/>
      <c r="I15" s="44"/>
      <c r="J15" s="44"/>
      <c r="K15" s="44"/>
      <c r="L15" s="44">
        <f t="shared" si="0"/>
        <v>35</v>
      </c>
      <c r="M15" s="45">
        <v>3</v>
      </c>
      <c r="N15" s="106" t="s">
        <v>52</v>
      </c>
      <c r="O15" s="46"/>
      <c r="P15" s="43"/>
      <c r="Q15" s="43"/>
      <c r="R15" s="43"/>
      <c r="S15" s="43"/>
      <c r="T15" s="43"/>
      <c r="U15" s="43"/>
      <c r="V15" s="43"/>
      <c r="W15" s="43"/>
      <c r="X15" s="45"/>
      <c r="Y15" s="77"/>
      <c r="Z15" s="179">
        <f>SUM(D15:K15)+SUM(O15:V15)</f>
        <v>35</v>
      </c>
      <c r="AA15" s="47">
        <f>SUM(M15,X15)</f>
        <v>3</v>
      </c>
      <c r="AB15" s="48"/>
      <c r="AC15" s="48"/>
      <c r="AD15" s="48"/>
      <c r="AE15" s="48"/>
      <c r="AF15" s="48"/>
      <c r="AG15" s="49"/>
      <c r="AH15" s="49"/>
    </row>
    <row r="16" spans="1:34" s="50" customFormat="1" ht="20.100000000000001" customHeight="1">
      <c r="A16" s="47">
        <v>3</v>
      </c>
      <c r="B16" s="51" t="s">
        <v>53</v>
      </c>
      <c r="C16" s="182" t="s">
        <v>54</v>
      </c>
      <c r="D16" s="44">
        <v>40</v>
      </c>
      <c r="E16" s="44"/>
      <c r="F16" s="44"/>
      <c r="G16" s="44"/>
      <c r="H16" s="44"/>
      <c r="I16" s="44"/>
      <c r="J16" s="44"/>
      <c r="K16" s="44"/>
      <c r="L16" s="44">
        <f t="shared" si="0"/>
        <v>40</v>
      </c>
      <c r="M16" s="45">
        <v>3</v>
      </c>
      <c r="N16" s="106" t="s">
        <v>48</v>
      </c>
      <c r="O16" s="46"/>
      <c r="P16" s="43">
        <v>20</v>
      </c>
      <c r="Q16" s="43"/>
      <c r="R16" s="43"/>
      <c r="S16" s="43"/>
      <c r="T16" s="43"/>
      <c r="U16" s="43"/>
      <c r="V16" s="43"/>
      <c r="W16" s="43">
        <f t="shared" ref="W16" si="1">SUM(O16:V16)</f>
        <v>20</v>
      </c>
      <c r="X16" s="45">
        <v>3</v>
      </c>
      <c r="Y16" s="77" t="s">
        <v>52</v>
      </c>
      <c r="Z16" s="179">
        <f>SUM(D16:K16)+SUM(O16:V16)</f>
        <v>60</v>
      </c>
      <c r="AA16" s="47">
        <f>SUM(M16,X16)</f>
        <v>6</v>
      </c>
      <c r="AB16" s="48"/>
      <c r="AC16" s="48"/>
      <c r="AD16" s="48"/>
      <c r="AE16" s="48"/>
      <c r="AF16" s="48"/>
      <c r="AG16" s="49"/>
      <c r="AH16" s="49"/>
    </row>
    <row r="17" spans="1:34" s="50" customFormat="1" ht="20.100000000000001" customHeight="1">
      <c r="A17" s="203">
        <v>4</v>
      </c>
      <c r="B17" s="234" t="s">
        <v>55</v>
      </c>
      <c r="C17" s="75" t="s">
        <v>56</v>
      </c>
      <c r="D17" s="207">
        <v>60</v>
      </c>
      <c r="E17" s="207"/>
      <c r="F17" s="207"/>
      <c r="G17" s="207"/>
      <c r="H17" s="207"/>
      <c r="I17" s="207"/>
      <c r="J17" s="207"/>
      <c r="K17" s="207"/>
      <c r="L17" s="207">
        <f t="shared" si="0"/>
        <v>60</v>
      </c>
      <c r="M17" s="209">
        <v>3</v>
      </c>
      <c r="N17" s="199" t="s">
        <v>48</v>
      </c>
      <c r="O17" s="223"/>
      <c r="P17" s="219"/>
      <c r="Q17" s="219">
        <v>60</v>
      </c>
      <c r="R17" s="219"/>
      <c r="S17" s="219"/>
      <c r="T17" s="219"/>
      <c r="U17" s="219"/>
      <c r="V17" s="219"/>
      <c r="W17" s="219">
        <f>SUM(O17:V18)</f>
        <v>60</v>
      </c>
      <c r="X17" s="209">
        <v>5</v>
      </c>
      <c r="Y17" s="199" t="s">
        <v>52</v>
      </c>
      <c r="Z17" s="201">
        <f>SUM(D17:K17)+SUM(O17:V17)</f>
        <v>120</v>
      </c>
      <c r="AA17" s="203">
        <f>SUM(M17,X17)</f>
        <v>8</v>
      </c>
      <c r="AB17" s="48"/>
      <c r="AC17" s="48"/>
      <c r="AD17" s="48"/>
      <c r="AE17" s="48"/>
      <c r="AF17" s="48"/>
      <c r="AG17" s="49"/>
      <c r="AH17" s="49"/>
    </row>
    <row r="18" spans="1:34" s="50" customFormat="1" ht="20.100000000000001" customHeight="1">
      <c r="A18" s="204"/>
      <c r="B18" s="235"/>
      <c r="C18" s="183" t="s">
        <v>119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10"/>
      <c r="N18" s="200"/>
      <c r="O18" s="224"/>
      <c r="P18" s="220"/>
      <c r="Q18" s="220"/>
      <c r="R18" s="220"/>
      <c r="S18" s="220"/>
      <c r="T18" s="220"/>
      <c r="U18" s="220"/>
      <c r="V18" s="220"/>
      <c r="W18" s="220"/>
      <c r="X18" s="210"/>
      <c r="Y18" s="200"/>
      <c r="Z18" s="202"/>
      <c r="AA18" s="204"/>
      <c r="AB18" s="48"/>
      <c r="AC18" s="48"/>
      <c r="AD18" s="48"/>
      <c r="AE18" s="48"/>
      <c r="AF18" s="48"/>
      <c r="AG18" s="49"/>
      <c r="AH18" s="49"/>
    </row>
    <row r="19" spans="1:34" s="55" customFormat="1" ht="20.100000000000001" customHeight="1">
      <c r="A19" s="104">
        <v>5</v>
      </c>
      <c r="B19" s="116" t="s">
        <v>57</v>
      </c>
      <c r="C19" s="146" t="s">
        <v>58</v>
      </c>
      <c r="D19" s="100"/>
      <c r="E19" s="100"/>
      <c r="F19" s="100"/>
      <c r="G19" s="100"/>
      <c r="H19" s="100"/>
      <c r="I19" s="100"/>
      <c r="J19" s="100"/>
      <c r="K19" s="100"/>
      <c r="L19" s="175"/>
      <c r="M19" s="105"/>
      <c r="N19" s="104"/>
      <c r="O19" s="117">
        <v>40</v>
      </c>
      <c r="P19" s="100"/>
      <c r="Q19" s="100"/>
      <c r="R19" s="100"/>
      <c r="S19" s="100"/>
      <c r="T19" s="100"/>
      <c r="U19" s="100"/>
      <c r="V19" s="100"/>
      <c r="W19" s="100">
        <f>SUM(O19:V19)</f>
        <v>40</v>
      </c>
      <c r="X19" s="118">
        <v>2</v>
      </c>
      <c r="Y19" s="119" t="s">
        <v>48</v>
      </c>
      <c r="Z19" s="179">
        <f t="shared" ref="Z19:Z22" si="2">SUM(D19:K19)+SUM(O19:V19)</f>
        <v>40</v>
      </c>
      <c r="AA19" s="47">
        <f t="shared" ref="AA19:AA22" si="3">SUM(M19,X19)</f>
        <v>2</v>
      </c>
      <c r="AB19" s="53"/>
      <c r="AC19" s="53"/>
      <c r="AD19" s="53"/>
      <c r="AE19" s="53"/>
      <c r="AF19" s="53"/>
      <c r="AG19" s="54"/>
      <c r="AH19" s="54"/>
    </row>
    <row r="20" spans="1:34" s="55" customFormat="1" ht="20.100000000000001" customHeight="1">
      <c r="A20" s="104"/>
      <c r="B20" s="197" t="s">
        <v>117</v>
      </c>
      <c r="C20" s="198" t="s">
        <v>118</v>
      </c>
      <c r="D20" s="44">
        <v>15</v>
      </c>
      <c r="E20" s="44"/>
      <c r="F20" s="44">
        <v>5</v>
      </c>
      <c r="G20" s="44"/>
      <c r="H20" s="44"/>
      <c r="I20" s="44"/>
      <c r="J20" s="44"/>
      <c r="K20" s="44"/>
      <c r="L20" s="195">
        <v>20</v>
      </c>
      <c r="M20" s="196">
        <v>2</v>
      </c>
      <c r="N20" s="104" t="s">
        <v>48</v>
      </c>
      <c r="O20" s="117"/>
      <c r="P20" s="100"/>
      <c r="Q20" s="100"/>
      <c r="R20" s="100"/>
      <c r="S20" s="100"/>
      <c r="T20" s="100"/>
      <c r="U20" s="100"/>
      <c r="V20" s="100"/>
      <c r="W20" s="100"/>
      <c r="X20" s="118"/>
      <c r="Y20" s="119"/>
      <c r="Z20" s="194">
        <v>20</v>
      </c>
      <c r="AA20" s="47">
        <v>2</v>
      </c>
      <c r="AB20" s="53"/>
      <c r="AC20" s="53"/>
      <c r="AD20" s="53"/>
      <c r="AE20" s="53"/>
      <c r="AF20" s="53"/>
      <c r="AG20" s="54"/>
      <c r="AH20" s="54"/>
    </row>
    <row r="21" spans="1:34" s="55" customFormat="1" ht="20.100000000000001" customHeight="1">
      <c r="A21" s="104">
        <v>6</v>
      </c>
      <c r="B21" s="116" t="s">
        <v>59</v>
      </c>
      <c r="C21" s="148" t="s">
        <v>60</v>
      </c>
      <c r="D21" s="100"/>
      <c r="E21" s="100"/>
      <c r="F21" s="100"/>
      <c r="G21" s="100"/>
      <c r="H21" s="100"/>
      <c r="I21" s="100"/>
      <c r="J21" s="100"/>
      <c r="K21" s="100"/>
      <c r="L21" s="175"/>
      <c r="M21" s="105"/>
      <c r="N21" s="104"/>
      <c r="O21" s="117">
        <v>15</v>
      </c>
      <c r="P21" s="100"/>
      <c r="Q21" s="100"/>
      <c r="R21" s="100"/>
      <c r="S21" s="100"/>
      <c r="T21" s="100"/>
      <c r="U21" s="100"/>
      <c r="V21" s="100"/>
      <c r="W21" s="100">
        <f>SUM(O21:V21)</f>
        <v>15</v>
      </c>
      <c r="X21" s="118">
        <v>1</v>
      </c>
      <c r="Y21" s="119" t="s">
        <v>48</v>
      </c>
      <c r="Z21" s="179">
        <f t="shared" si="2"/>
        <v>15</v>
      </c>
      <c r="AA21" s="47">
        <f t="shared" si="3"/>
        <v>1</v>
      </c>
      <c r="AB21" s="53"/>
      <c r="AC21" s="53"/>
      <c r="AD21" s="53"/>
      <c r="AE21" s="53"/>
      <c r="AF21" s="53"/>
      <c r="AG21" s="54"/>
      <c r="AH21" s="54"/>
    </row>
    <row r="22" spans="1:34" s="55" customFormat="1" ht="47.25" customHeight="1">
      <c r="A22" s="203">
        <v>7</v>
      </c>
      <c r="B22" s="221" t="s">
        <v>61</v>
      </c>
      <c r="C22" s="184" t="s">
        <v>99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9"/>
      <c r="N22" s="199"/>
      <c r="O22" s="205">
        <v>20</v>
      </c>
      <c r="P22" s="207">
        <v>10</v>
      </c>
      <c r="Q22" s="207"/>
      <c r="R22" s="207"/>
      <c r="S22" s="207"/>
      <c r="T22" s="207"/>
      <c r="U22" s="207"/>
      <c r="V22" s="207"/>
      <c r="W22" s="211">
        <f>SUM(O22:V22)</f>
        <v>30</v>
      </c>
      <c r="X22" s="209">
        <v>4</v>
      </c>
      <c r="Y22" s="199" t="s">
        <v>48</v>
      </c>
      <c r="Z22" s="201">
        <f t="shared" si="2"/>
        <v>30</v>
      </c>
      <c r="AA22" s="203">
        <f t="shared" si="3"/>
        <v>4</v>
      </c>
      <c r="AB22" s="53"/>
      <c r="AC22" s="53"/>
      <c r="AD22" s="53"/>
      <c r="AE22" s="53"/>
      <c r="AF22" s="53"/>
      <c r="AG22" s="54"/>
      <c r="AH22" s="54"/>
    </row>
    <row r="23" spans="1:34" s="55" customFormat="1" ht="1.5" customHeight="1">
      <c r="A23" s="204"/>
      <c r="B23" s="222"/>
      <c r="C23" s="147"/>
      <c r="D23" s="208"/>
      <c r="E23" s="208"/>
      <c r="F23" s="208"/>
      <c r="G23" s="208"/>
      <c r="H23" s="208"/>
      <c r="I23" s="208"/>
      <c r="J23" s="208"/>
      <c r="K23" s="208"/>
      <c r="L23" s="208"/>
      <c r="M23" s="210"/>
      <c r="N23" s="200"/>
      <c r="O23" s="206"/>
      <c r="P23" s="208"/>
      <c r="Q23" s="208"/>
      <c r="R23" s="208"/>
      <c r="S23" s="208"/>
      <c r="T23" s="208"/>
      <c r="U23" s="208"/>
      <c r="V23" s="208"/>
      <c r="W23" s="212"/>
      <c r="X23" s="210"/>
      <c r="Y23" s="200"/>
      <c r="Z23" s="202"/>
      <c r="AA23" s="204"/>
      <c r="AB23" s="53"/>
      <c r="AC23" s="53"/>
      <c r="AD23" s="53"/>
      <c r="AE23" s="53"/>
      <c r="AF23" s="53"/>
      <c r="AG23" s="54"/>
      <c r="AH23" s="54"/>
    </row>
    <row r="24" spans="1:34" s="55" customFormat="1" ht="20.100000000000001" customHeight="1">
      <c r="A24" s="61" t="s">
        <v>62</v>
      </c>
      <c r="B24" s="40" t="s">
        <v>63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59"/>
      <c r="Q24" s="59"/>
      <c r="R24" s="59"/>
      <c r="S24" s="59"/>
      <c r="T24" s="59"/>
      <c r="U24" s="59"/>
      <c r="V24" s="59"/>
      <c r="W24" s="59"/>
      <c r="X24" s="103"/>
      <c r="Y24" s="98"/>
      <c r="Z24" s="63"/>
      <c r="AA24" s="61"/>
      <c r="AB24" s="53"/>
      <c r="AC24" s="53"/>
      <c r="AD24" s="53"/>
      <c r="AE24" s="53"/>
      <c r="AF24" s="53"/>
      <c r="AG24" s="54"/>
      <c r="AH24" s="54"/>
    </row>
    <row r="25" spans="1:34" s="50" customFormat="1" ht="20.100000000000001" customHeight="1">
      <c r="A25" s="47">
        <v>8</v>
      </c>
      <c r="B25" s="51" t="s">
        <v>64</v>
      </c>
      <c r="C25" s="42" t="s">
        <v>65</v>
      </c>
      <c r="D25" s="44">
        <v>20</v>
      </c>
      <c r="E25" s="44"/>
      <c r="F25" s="44"/>
      <c r="G25" s="44"/>
      <c r="H25" s="44"/>
      <c r="I25" s="44"/>
      <c r="J25" s="44"/>
      <c r="K25" s="44"/>
      <c r="L25" s="44">
        <f t="shared" si="0"/>
        <v>20</v>
      </c>
      <c r="M25" s="45">
        <v>2</v>
      </c>
      <c r="N25" s="106" t="s">
        <v>48</v>
      </c>
      <c r="O25" s="52"/>
      <c r="P25" s="44"/>
      <c r="Q25" s="44"/>
      <c r="R25" s="44"/>
      <c r="S25" s="44"/>
      <c r="T25" s="44"/>
      <c r="U25" s="44"/>
      <c r="V25" s="44"/>
      <c r="W25" s="44"/>
      <c r="X25" s="45"/>
      <c r="Y25" s="77"/>
      <c r="Z25" s="179">
        <f t="shared" ref="Z25" si="4">SUM(D25:K25)+SUM(O25:V25)</f>
        <v>20</v>
      </c>
      <c r="AA25" s="47">
        <f t="shared" ref="AA25:AA29" si="5">SUM(M25,X25)</f>
        <v>2</v>
      </c>
      <c r="AB25" s="48"/>
      <c r="AC25" s="48"/>
      <c r="AD25" s="48"/>
      <c r="AE25" s="48"/>
      <c r="AF25" s="48"/>
      <c r="AG25" s="49"/>
      <c r="AH25" s="49"/>
    </row>
    <row r="26" spans="1:34" s="50" customFormat="1" ht="26.4">
      <c r="A26" s="47">
        <v>9</v>
      </c>
      <c r="B26" s="51" t="s">
        <v>66</v>
      </c>
      <c r="C26" s="41" t="s">
        <v>67</v>
      </c>
      <c r="D26" s="44">
        <v>15</v>
      </c>
      <c r="E26" s="44"/>
      <c r="F26" s="44"/>
      <c r="G26" s="44"/>
      <c r="H26" s="44"/>
      <c r="I26" s="44">
        <v>40</v>
      </c>
      <c r="J26" s="44"/>
      <c r="K26" s="44"/>
      <c r="L26" s="44">
        <f>SUM(D26:K26)</f>
        <v>55</v>
      </c>
      <c r="M26" s="45">
        <v>3</v>
      </c>
      <c r="N26" s="106" t="s">
        <v>48</v>
      </c>
      <c r="O26" s="52"/>
      <c r="P26" s="44"/>
      <c r="Q26" s="44"/>
      <c r="R26" s="44"/>
      <c r="S26" s="44"/>
      <c r="T26" s="44"/>
      <c r="U26" s="44"/>
      <c r="V26" s="44"/>
      <c r="W26" s="44"/>
      <c r="X26" s="45"/>
      <c r="Y26" s="77"/>
      <c r="Z26" s="179">
        <f>SUM(D26:K26)+SUM(O26:V26)</f>
        <v>55</v>
      </c>
      <c r="AA26" s="47">
        <f t="shared" si="5"/>
        <v>3</v>
      </c>
      <c r="AB26" s="48"/>
      <c r="AC26" s="48"/>
      <c r="AD26" s="48"/>
      <c r="AE26" s="48"/>
      <c r="AF26" s="48"/>
      <c r="AG26" s="49"/>
      <c r="AH26" s="49"/>
    </row>
    <row r="27" spans="1:34" s="50" customFormat="1" ht="26.4">
      <c r="A27" s="47">
        <v>10</v>
      </c>
      <c r="B27" s="51" t="s">
        <v>68</v>
      </c>
      <c r="C27" s="185" t="s">
        <v>69</v>
      </c>
      <c r="D27" s="44">
        <v>15</v>
      </c>
      <c r="E27" s="44"/>
      <c r="F27" s="44"/>
      <c r="G27" s="44"/>
      <c r="H27" s="44"/>
      <c r="I27" s="44">
        <v>40</v>
      </c>
      <c r="J27" s="44"/>
      <c r="K27" s="44"/>
      <c r="L27" s="44">
        <f>SUM(D27:K27)</f>
        <v>55</v>
      </c>
      <c r="M27" s="45">
        <v>3</v>
      </c>
      <c r="N27" s="106" t="s">
        <v>48</v>
      </c>
      <c r="O27" s="52"/>
      <c r="P27" s="44"/>
      <c r="Q27" s="44"/>
      <c r="R27" s="44"/>
      <c r="S27" s="44"/>
      <c r="T27" s="44"/>
      <c r="U27" s="44"/>
      <c r="V27" s="44"/>
      <c r="W27" s="44"/>
      <c r="X27" s="45"/>
      <c r="Y27" s="77"/>
      <c r="Z27" s="179">
        <f>SUM(D27:K27)+SUM(O27:V27)</f>
        <v>55</v>
      </c>
      <c r="AA27" s="47">
        <f t="shared" si="5"/>
        <v>3</v>
      </c>
      <c r="AB27" s="48"/>
      <c r="AC27" s="48"/>
      <c r="AD27" s="48"/>
      <c r="AE27" s="48"/>
      <c r="AF27" s="48"/>
      <c r="AG27" s="49"/>
      <c r="AH27" s="49"/>
    </row>
    <row r="28" spans="1:34" s="50" customFormat="1" ht="20.100000000000001" customHeight="1">
      <c r="A28" s="47">
        <v>11</v>
      </c>
      <c r="B28" s="107" t="s">
        <v>70</v>
      </c>
      <c r="C28" s="42" t="s">
        <v>71</v>
      </c>
      <c r="D28" s="44">
        <v>20</v>
      </c>
      <c r="E28" s="44"/>
      <c r="F28" s="44">
        <v>5</v>
      </c>
      <c r="G28" s="44"/>
      <c r="H28" s="44"/>
      <c r="I28" s="44"/>
      <c r="J28" s="44"/>
      <c r="K28" s="44"/>
      <c r="L28" s="44">
        <f>SUM(D28:K28)</f>
        <v>25</v>
      </c>
      <c r="M28" s="45">
        <v>2</v>
      </c>
      <c r="N28" s="106" t="s">
        <v>52</v>
      </c>
      <c r="O28" s="52"/>
      <c r="P28" s="44"/>
      <c r="Q28" s="44"/>
      <c r="R28" s="44"/>
      <c r="S28" s="44"/>
      <c r="T28" s="44">
        <v>40</v>
      </c>
      <c r="U28" s="44"/>
      <c r="V28" s="44"/>
      <c r="W28" s="44">
        <f t="shared" ref="W28:W29" si="6">SUM(O28:V28)</f>
        <v>40</v>
      </c>
      <c r="X28" s="45">
        <v>2</v>
      </c>
      <c r="Y28" s="77" t="s">
        <v>48</v>
      </c>
      <c r="Z28" s="179">
        <f>SUM(D28:K28)+SUM(O28:V28)</f>
        <v>65</v>
      </c>
      <c r="AA28" s="47">
        <f t="shared" si="5"/>
        <v>4</v>
      </c>
      <c r="AB28" s="48"/>
      <c r="AC28" s="48"/>
      <c r="AD28" s="48"/>
      <c r="AE28" s="48"/>
      <c r="AF28" s="48"/>
      <c r="AG28" s="49"/>
      <c r="AH28" s="49"/>
    </row>
    <row r="29" spans="1:34" s="55" customFormat="1" ht="26.4">
      <c r="A29" s="47">
        <v>12</v>
      </c>
      <c r="B29" s="51" t="s">
        <v>72</v>
      </c>
      <c r="C29" s="41" t="s">
        <v>73</v>
      </c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106"/>
      <c r="O29" s="52">
        <v>10</v>
      </c>
      <c r="P29" s="44"/>
      <c r="Q29" s="44"/>
      <c r="R29" s="44"/>
      <c r="S29" s="44"/>
      <c r="T29" s="44">
        <v>40</v>
      </c>
      <c r="U29" s="44"/>
      <c r="V29" s="44"/>
      <c r="W29" s="44">
        <f t="shared" si="6"/>
        <v>50</v>
      </c>
      <c r="X29" s="45">
        <v>3</v>
      </c>
      <c r="Y29" s="77" t="s">
        <v>52</v>
      </c>
      <c r="Z29" s="179">
        <f>SUM(D29:K29)+SUM(O29:V29)</f>
        <v>50</v>
      </c>
      <c r="AA29" s="47">
        <f t="shared" si="5"/>
        <v>3</v>
      </c>
      <c r="AB29" s="53"/>
      <c r="AC29" s="53"/>
      <c r="AD29" s="53"/>
      <c r="AE29" s="53"/>
      <c r="AF29" s="53"/>
      <c r="AG29" s="54"/>
      <c r="AH29" s="54"/>
    </row>
    <row r="30" spans="1:34" s="55" customFormat="1" ht="13.8">
      <c r="A30" s="47"/>
      <c r="B30" s="51" t="s">
        <v>74</v>
      </c>
      <c r="C30" s="181" t="s">
        <v>75</v>
      </c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106"/>
      <c r="O30" s="52">
        <v>25</v>
      </c>
      <c r="P30" s="44">
        <v>5</v>
      </c>
      <c r="Q30" s="44"/>
      <c r="R30" s="44"/>
      <c r="S30" s="44"/>
      <c r="T30" s="44"/>
      <c r="U30" s="44"/>
      <c r="V30" s="44"/>
      <c r="W30" s="44">
        <v>30</v>
      </c>
      <c r="X30" s="45">
        <v>2</v>
      </c>
      <c r="Y30" s="77" t="s">
        <v>48</v>
      </c>
      <c r="Z30" s="180">
        <v>30</v>
      </c>
      <c r="AA30" s="47">
        <v>2</v>
      </c>
      <c r="AB30" s="53"/>
      <c r="AC30" s="53"/>
      <c r="AD30" s="53"/>
      <c r="AE30" s="53"/>
      <c r="AF30" s="53"/>
      <c r="AG30" s="54"/>
      <c r="AH30" s="54"/>
    </row>
    <row r="31" spans="1:34" s="55" customFormat="1" ht="13.8">
      <c r="A31" s="47"/>
      <c r="B31" s="51" t="s">
        <v>120</v>
      </c>
      <c r="C31" s="181" t="s">
        <v>79</v>
      </c>
      <c r="D31" s="44">
        <v>25</v>
      </c>
      <c r="E31" s="44"/>
      <c r="F31" s="44">
        <v>5</v>
      </c>
      <c r="G31" s="44"/>
      <c r="H31" s="44"/>
      <c r="I31" s="44"/>
      <c r="J31" s="44"/>
      <c r="K31" s="44"/>
      <c r="L31" s="44">
        <v>30</v>
      </c>
      <c r="M31" s="45">
        <v>2</v>
      </c>
      <c r="N31" s="106" t="s">
        <v>48</v>
      </c>
      <c r="O31" s="52"/>
      <c r="P31" s="44"/>
      <c r="Q31" s="44"/>
      <c r="R31" s="44"/>
      <c r="S31" s="44"/>
      <c r="T31" s="44"/>
      <c r="U31" s="44"/>
      <c r="V31" s="44"/>
      <c r="W31" s="44"/>
      <c r="X31" s="45"/>
      <c r="Y31" s="77" t="s">
        <v>48</v>
      </c>
      <c r="Z31" s="180">
        <v>30</v>
      </c>
      <c r="AA31" s="47">
        <v>2</v>
      </c>
      <c r="AB31" s="53"/>
      <c r="AC31" s="53"/>
      <c r="AD31" s="53"/>
      <c r="AE31" s="53"/>
      <c r="AF31" s="53"/>
      <c r="AG31" s="54"/>
      <c r="AH31" s="54"/>
    </row>
    <row r="32" spans="1:34" s="55" customFormat="1" ht="13.8">
      <c r="A32" s="47"/>
      <c r="B32" s="51" t="s">
        <v>121</v>
      </c>
      <c r="C32" s="41" t="s">
        <v>80</v>
      </c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106"/>
      <c r="O32" s="52">
        <v>10</v>
      </c>
      <c r="P32" s="44"/>
      <c r="Q32" s="44">
        <v>5</v>
      </c>
      <c r="R32" s="44"/>
      <c r="S32" s="44"/>
      <c r="T32" s="44"/>
      <c r="U32" s="44"/>
      <c r="V32" s="44"/>
      <c r="W32" s="44">
        <v>15</v>
      </c>
      <c r="X32" s="45">
        <v>2</v>
      </c>
      <c r="Y32" s="77" t="s">
        <v>48</v>
      </c>
      <c r="Z32" s="180">
        <v>15</v>
      </c>
      <c r="AA32" s="47">
        <v>2</v>
      </c>
      <c r="AB32" s="53"/>
      <c r="AC32" s="53"/>
      <c r="AD32" s="53"/>
      <c r="AE32" s="53"/>
      <c r="AF32" s="53"/>
      <c r="AG32" s="54"/>
      <c r="AH32" s="54"/>
    </row>
    <row r="33" spans="1:34" s="55" customFormat="1" ht="20.100000000000001" customHeight="1">
      <c r="A33" s="47">
        <v>13</v>
      </c>
      <c r="B33" s="51" t="s">
        <v>122</v>
      </c>
      <c r="C33" s="41" t="s">
        <v>65</v>
      </c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106"/>
      <c r="O33" s="52">
        <v>10</v>
      </c>
      <c r="P33" s="44"/>
      <c r="Q33" s="44">
        <v>5</v>
      </c>
      <c r="R33" s="44"/>
      <c r="S33" s="44"/>
      <c r="T33" s="44"/>
      <c r="U33" s="44"/>
      <c r="V33" s="44"/>
      <c r="W33" s="44">
        <f t="shared" ref="W33" si="7">SUM(O33:V33)</f>
        <v>15</v>
      </c>
      <c r="X33" s="45">
        <v>1</v>
      </c>
      <c r="Y33" s="77" t="s">
        <v>48</v>
      </c>
      <c r="Z33" s="179">
        <v>15</v>
      </c>
      <c r="AA33" s="47">
        <v>1</v>
      </c>
      <c r="AB33" s="53"/>
      <c r="AC33" s="53"/>
      <c r="AD33" s="53"/>
      <c r="AE33" s="53"/>
      <c r="AF33" s="53"/>
      <c r="AG33" s="54"/>
      <c r="AH33" s="54"/>
    </row>
    <row r="34" spans="1:34" s="55" customFormat="1" ht="20.100000000000001" customHeight="1">
      <c r="A34" s="132"/>
      <c r="B34" s="108" t="s">
        <v>76</v>
      </c>
      <c r="C34" s="149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2"/>
      <c r="O34" s="113"/>
      <c r="P34" s="110"/>
      <c r="Q34" s="110"/>
      <c r="R34" s="110"/>
      <c r="S34" s="110"/>
      <c r="T34" s="110"/>
      <c r="U34" s="110"/>
      <c r="V34" s="110"/>
      <c r="W34" s="114"/>
      <c r="X34" s="111"/>
      <c r="Y34" s="115"/>
      <c r="Z34" s="112"/>
      <c r="AA34" s="112"/>
      <c r="AB34" s="53"/>
      <c r="AC34" s="53"/>
      <c r="AD34" s="53"/>
      <c r="AE34" s="53"/>
      <c r="AF34" s="53"/>
      <c r="AG34" s="54"/>
      <c r="AH34" s="54"/>
    </row>
    <row r="35" spans="1:34" s="55" customFormat="1" ht="20.100000000000001" customHeight="1">
      <c r="A35" s="203">
        <v>14</v>
      </c>
      <c r="B35" s="221" t="s">
        <v>77</v>
      </c>
      <c r="C35" s="75"/>
      <c r="D35" s="207">
        <v>15</v>
      </c>
      <c r="E35" s="207"/>
      <c r="F35" s="207"/>
      <c r="G35" s="207">
        <v>15</v>
      </c>
      <c r="H35" s="207"/>
      <c r="I35" s="207"/>
      <c r="J35" s="207"/>
      <c r="K35" s="207"/>
      <c r="L35" s="207">
        <f t="shared" ref="L35" si="8">SUM(D35:K35)</f>
        <v>30</v>
      </c>
      <c r="M35" s="209">
        <v>2</v>
      </c>
      <c r="N35" s="199" t="s">
        <v>52</v>
      </c>
      <c r="O35" s="205"/>
      <c r="P35" s="207"/>
      <c r="Q35" s="207"/>
      <c r="R35" s="207"/>
      <c r="S35" s="207"/>
      <c r="T35" s="207"/>
      <c r="U35" s="207"/>
      <c r="V35" s="207"/>
      <c r="W35" s="207"/>
      <c r="X35" s="209"/>
      <c r="Y35" s="199"/>
      <c r="Z35" s="201">
        <f t="shared" ref="Z35" si="9">SUM(D35:K35)+SUM(O35:V35)</f>
        <v>30</v>
      </c>
      <c r="AA35" s="203">
        <f t="shared" ref="AA35" si="10">SUM(M35,X35)</f>
        <v>2</v>
      </c>
      <c r="AB35" s="53"/>
      <c r="AC35" s="53"/>
      <c r="AD35" s="53"/>
      <c r="AE35" s="53"/>
      <c r="AF35" s="53"/>
      <c r="AG35" s="54"/>
      <c r="AH35" s="54"/>
    </row>
    <row r="36" spans="1:34" s="55" customFormat="1" ht="20.100000000000001" customHeight="1">
      <c r="A36" s="204"/>
      <c r="B36" s="222"/>
      <c r="C36" s="186" t="s">
        <v>78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10"/>
      <c r="N36" s="200"/>
      <c r="O36" s="206"/>
      <c r="P36" s="208"/>
      <c r="Q36" s="208"/>
      <c r="R36" s="208"/>
      <c r="S36" s="208"/>
      <c r="T36" s="208"/>
      <c r="U36" s="208"/>
      <c r="V36" s="208"/>
      <c r="W36" s="208"/>
      <c r="X36" s="210"/>
      <c r="Y36" s="200"/>
      <c r="Z36" s="202"/>
      <c r="AA36" s="204"/>
      <c r="AB36" s="53"/>
      <c r="AC36" s="53"/>
      <c r="AD36" s="53"/>
      <c r="AE36" s="53"/>
      <c r="AF36" s="53"/>
      <c r="AG36" s="54"/>
      <c r="AH36" s="54"/>
    </row>
    <row r="37" spans="1:34" s="55" customFormat="1" ht="20.100000000000001" customHeight="1" thickBot="1">
      <c r="A37" s="177">
        <v>19</v>
      </c>
      <c r="B37" s="120" t="s">
        <v>81</v>
      </c>
      <c r="C37" s="147" t="s">
        <v>82</v>
      </c>
      <c r="D37" s="174"/>
      <c r="E37" s="174">
        <v>30</v>
      </c>
      <c r="F37" s="174"/>
      <c r="G37" s="174"/>
      <c r="H37" s="174"/>
      <c r="I37" s="174"/>
      <c r="J37" s="174"/>
      <c r="K37" s="174"/>
      <c r="L37" s="174">
        <v>30</v>
      </c>
      <c r="M37" s="121">
        <v>3</v>
      </c>
      <c r="N37" s="150" t="s">
        <v>48</v>
      </c>
      <c r="O37" s="151"/>
      <c r="P37" s="174">
        <v>30</v>
      </c>
      <c r="Q37" s="174"/>
      <c r="R37" s="174"/>
      <c r="S37" s="174"/>
      <c r="T37" s="174"/>
      <c r="U37" s="174"/>
      <c r="V37" s="174"/>
      <c r="W37" s="174">
        <v>30</v>
      </c>
      <c r="X37" s="121">
        <v>2</v>
      </c>
      <c r="Y37" s="121" t="s">
        <v>48</v>
      </c>
      <c r="Z37" s="163">
        <f t="shared" ref="Z37" si="11">SUM(D37:K37)+SUM(O37:V37)</f>
        <v>60</v>
      </c>
      <c r="AA37" s="159">
        <f t="shared" ref="AA37" si="12">SUM(M37,X37)</f>
        <v>5</v>
      </c>
      <c r="AB37" s="53"/>
      <c r="AC37" s="53"/>
      <c r="AD37" s="53"/>
      <c r="AE37" s="53"/>
      <c r="AF37" s="53"/>
      <c r="AG37" s="54"/>
      <c r="AH37" s="54"/>
    </row>
    <row r="38" spans="1:34" s="50" customFormat="1" ht="20.100000000000001" customHeight="1" thickTop="1" thickBot="1">
      <c r="A38" s="47"/>
      <c r="B38" s="74" t="s">
        <v>83</v>
      </c>
      <c r="C38" s="74"/>
      <c r="D38" s="154">
        <f>SUM(D13:D36)</f>
        <v>280</v>
      </c>
      <c r="E38" s="154">
        <f>SUM(E13:E37)</f>
        <v>30</v>
      </c>
      <c r="F38" s="154">
        <f t="shared" ref="F38:K38" si="13">SUM(F13:F36)</f>
        <v>25</v>
      </c>
      <c r="G38" s="154">
        <f t="shared" si="13"/>
        <v>15</v>
      </c>
      <c r="H38" s="154">
        <f t="shared" si="13"/>
        <v>0</v>
      </c>
      <c r="I38" s="154">
        <f t="shared" si="13"/>
        <v>80</v>
      </c>
      <c r="J38" s="154">
        <f t="shared" si="13"/>
        <v>0</v>
      </c>
      <c r="K38" s="154">
        <f t="shared" si="13"/>
        <v>0</v>
      </c>
      <c r="L38" s="154">
        <f>SUM(L13:L37)</f>
        <v>430</v>
      </c>
      <c r="M38" s="67">
        <f>SUM(M13:M37)</f>
        <v>30</v>
      </c>
      <c r="N38" s="178"/>
      <c r="O38" s="67">
        <f>SUM(O13:O36)</f>
        <v>170</v>
      </c>
      <c r="P38" s="154">
        <f>SUM(P13:P37)</f>
        <v>65</v>
      </c>
      <c r="Q38" s="154">
        <f t="shared" ref="Q38:V38" si="14">SUM(Q13:Q36)</f>
        <v>70</v>
      </c>
      <c r="R38" s="154">
        <f t="shared" si="14"/>
        <v>0</v>
      </c>
      <c r="S38" s="154">
        <f t="shared" si="14"/>
        <v>0</v>
      </c>
      <c r="T38" s="154">
        <f t="shared" si="14"/>
        <v>80</v>
      </c>
      <c r="U38" s="154">
        <f t="shared" si="14"/>
        <v>0</v>
      </c>
      <c r="V38" s="154">
        <f t="shared" si="14"/>
        <v>0</v>
      </c>
      <c r="W38" s="154">
        <f>SUM(W13:W37)</f>
        <v>385</v>
      </c>
      <c r="X38" s="67">
        <f>SUM(X13:X37)</f>
        <v>30</v>
      </c>
      <c r="Y38" s="67"/>
      <c r="Z38" s="68">
        <f>SUM(Z13:Z37)</f>
        <v>815</v>
      </c>
      <c r="AA38" s="69">
        <f>SUM(M38,X38)</f>
        <v>60</v>
      </c>
      <c r="AB38" s="48"/>
      <c r="AC38" s="48"/>
      <c r="AD38" s="48"/>
      <c r="AE38" s="48"/>
      <c r="AF38" s="48"/>
      <c r="AG38" s="49"/>
      <c r="AH38" s="49"/>
    </row>
    <row r="39" spans="1:34" s="50" customFormat="1" ht="20.100000000000001" customHeight="1" thickBot="1">
      <c r="A39" s="47"/>
      <c r="B39" s="70" t="s">
        <v>34</v>
      </c>
      <c r="C39" s="70"/>
      <c r="D39" s="231">
        <f>SUM(D38:K38)</f>
        <v>430</v>
      </c>
      <c r="E39" s="232"/>
      <c r="F39" s="232"/>
      <c r="G39" s="232"/>
      <c r="H39" s="232"/>
      <c r="I39" s="232"/>
      <c r="J39" s="232"/>
      <c r="K39" s="233"/>
      <c r="L39" s="71"/>
      <c r="M39" s="72"/>
      <c r="N39" s="73"/>
      <c r="O39" s="231">
        <f>SUM(O38:V38)</f>
        <v>385</v>
      </c>
      <c r="P39" s="232"/>
      <c r="Q39" s="232"/>
      <c r="R39" s="232"/>
      <c r="S39" s="232"/>
      <c r="T39" s="232"/>
      <c r="U39" s="232"/>
      <c r="V39" s="233"/>
      <c r="W39" s="67"/>
      <c r="X39" s="67"/>
      <c r="Y39" s="67"/>
      <c r="Z39" s="68">
        <f>SUM(D39:K39)+SUM(O39:V39)</f>
        <v>815</v>
      </c>
      <c r="AA39" s="69"/>
      <c r="AB39" s="48"/>
      <c r="AC39" s="48"/>
      <c r="AD39" s="48"/>
      <c r="AE39" s="48"/>
      <c r="AF39" s="48"/>
      <c r="AG39" s="49"/>
      <c r="AH39" s="49"/>
    </row>
    <row r="40" spans="1:34" s="50" customFormat="1" ht="20.100000000000001" customHeight="1" thickBot="1">
      <c r="A40" s="47"/>
      <c r="B40" s="74" t="s">
        <v>84</v>
      </c>
      <c r="C40" s="74"/>
      <c r="D40" s="231">
        <f>D39-K38</f>
        <v>430</v>
      </c>
      <c r="E40" s="232"/>
      <c r="F40" s="232"/>
      <c r="G40" s="232"/>
      <c r="H40" s="232"/>
      <c r="I40" s="232"/>
      <c r="J40" s="232"/>
      <c r="K40" s="233"/>
      <c r="L40" s="67"/>
      <c r="M40" s="67"/>
      <c r="N40" s="67"/>
      <c r="O40" s="231">
        <f>O39-V38</f>
        <v>385</v>
      </c>
      <c r="P40" s="232"/>
      <c r="Q40" s="232"/>
      <c r="R40" s="232"/>
      <c r="S40" s="232"/>
      <c r="T40" s="232"/>
      <c r="U40" s="232"/>
      <c r="V40" s="233"/>
      <c r="W40" s="67"/>
      <c r="X40" s="67"/>
      <c r="Y40" s="67"/>
      <c r="Z40" s="68">
        <f>SUM(D40:K40)+SUM(O40:V40)</f>
        <v>815</v>
      </c>
      <c r="AA40" s="69"/>
      <c r="AB40" s="48"/>
      <c r="AC40" s="48"/>
      <c r="AD40" s="48"/>
      <c r="AE40" s="48"/>
      <c r="AF40" s="48"/>
      <c r="AG40" s="49"/>
      <c r="AH40" s="49"/>
    </row>
    <row r="41" spans="1:34" s="50" customFormat="1" ht="20.100000000000001" customHeight="1" thickBot="1">
      <c r="A41" s="83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2"/>
      <c r="AA41" s="83"/>
      <c r="AB41" s="48"/>
      <c r="AC41" s="48"/>
      <c r="AD41" s="48"/>
      <c r="AE41" s="48"/>
      <c r="AF41" s="48"/>
      <c r="AG41" s="49"/>
      <c r="AH41" s="49"/>
    </row>
    <row r="42" spans="1:34" s="50" customFormat="1" ht="20.100000000000001" customHeight="1">
      <c r="A42" s="89"/>
      <c r="B42" s="91" t="s">
        <v>85</v>
      </c>
      <c r="C42" s="94" t="s">
        <v>86</v>
      </c>
      <c r="D42" s="93">
        <v>4</v>
      </c>
      <c r="E42" s="85"/>
      <c r="F42" s="85"/>
      <c r="G42" s="85"/>
      <c r="H42" s="85"/>
      <c r="I42" s="85"/>
      <c r="J42" s="85"/>
      <c r="K42" s="85"/>
      <c r="L42" s="85">
        <v>4</v>
      </c>
      <c r="M42" s="86"/>
      <c r="N42" s="87" t="s">
        <v>87</v>
      </c>
      <c r="O42" s="88"/>
      <c r="P42" s="85"/>
      <c r="Q42" s="85"/>
      <c r="R42" s="85"/>
      <c r="S42" s="85"/>
      <c r="T42" s="85"/>
      <c r="U42" s="85"/>
      <c r="V42" s="85"/>
      <c r="W42" s="85"/>
      <c r="X42" s="86"/>
      <c r="Y42" s="96"/>
      <c r="Z42" s="84">
        <f t="shared" ref="Z42" si="15">SUM(D42:K42)+SUM(O42:V42)</f>
        <v>4</v>
      </c>
      <c r="AA42" s="89"/>
      <c r="AB42" s="48"/>
      <c r="AC42" s="48"/>
      <c r="AD42" s="48"/>
      <c r="AE42" s="48"/>
      <c r="AF42" s="48"/>
      <c r="AG42" s="49"/>
      <c r="AH42" s="49"/>
    </row>
    <row r="43" spans="1:34" s="50" customFormat="1" ht="20.100000000000001" customHeight="1">
      <c r="A43" s="153"/>
      <c r="B43" s="188" t="s">
        <v>88</v>
      </c>
      <c r="C43" s="189" t="s">
        <v>89</v>
      </c>
      <c r="D43" s="190"/>
      <c r="E43" s="157"/>
      <c r="F43" s="157"/>
      <c r="G43" s="157"/>
      <c r="H43" s="157"/>
      <c r="I43" s="157"/>
      <c r="J43" s="157">
        <v>2</v>
      </c>
      <c r="K43" s="157"/>
      <c r="L43" s="157">
        <v>2</v>
      </c>
      <c r="M43" s="191"/>
      <c r="N43" s="192" t="s">
        <v>87</v>
      </c>
      <c r="O43" s="193"/>
      <c r="P43" s="157"/>
      <c r="Q43" s="157"/>
      <c r="R43" s="157"/>
      <c r="S43" s="157"/>
      <c r="T43" s="157"/>
      <c r="U43" s="157"/>
      <c r="V43" s="157"/>
      <c r="W43" s="157"/>
      <c r="X43" s="191"/>
      <c r="Y43" s="121"/>
      <c r="Z43" s="152"/>
      <c r="AA43" s="153"/>
      <c r="AB43" s="48"/>
      <c r="AC43" s="48"/>
      <c r="AD43" s="48"/>
      <c r="AE43" s="48"/>
      <c r="AF43" s="48"/>
      <c r="AG43" s="49"/>
      <c r="AH43" s="49"/>
    </row>
    <row r="44" spans="1:34" ht="13.8">
      <c r="A44" s="133"/>
      <c r="B44" s="5" t="s">
        <v>90</v>
      </c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/>
      <c r="AD44" s="2"/>
      <c r="AE44" s="2"/>
      <c r="AF44" s="2"/>
      <c r="AG44" s="3"/>
      <c r="AH44" s="3"/>
    </row>
    <row r="45" spans="1:34" ht="13.8">
      <c r="A45" s="13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3.8">
      <c r="A46" s="13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3.8">
      <c r="A47" s="13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3.8">
      <c r="A48" s="133"/>
      <c r="B48" s="2" t="s">
        <v>91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3.8">
      <c r="A49" s="13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3.8">
      <c r="A50" s="13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3.8">
      <c r="A51" s="13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</row>
    <row r="52" spans="1:34" ht="13.8">
      <c r="A52" s="13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3"/>
    </row>
    <row r="53" spans="1:34" ht="13.8">
      <c r="A53" s="13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</row>
    <row r="54" spans="1:34" ht="13.8">
      <c r="A54" s="13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3"/>
    </row>
    <row r="55" spans="1:34" ht="13.8">
      <c r="A55" s="1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</row>
    <row r="56" spans="1:34" ht="18">
      <c r="A56" s="13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  <c r="AF56" s="1"/>
    </row>
    <row r="57" spans="1:34" ht="18">
      <c r="A57" s="13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  <c r="AF57" s="1"/>
    </row>
    <row r="58" spans="1:34" ht="18">
      <c r="A58" s="13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  <c r="AF58" s="1"/>
    </row>
    <row r="59" spans="1:34" ht="18">
      <c r="A59" s="13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">
      <c r="A60" s="13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">
      <c r="A61" s="13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">
      <c r="A62" s="13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">
      <c r="A63" s="13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">
      <c r="A64" s="13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13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3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3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13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13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13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13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3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3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1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13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13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13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3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3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3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3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3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3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3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3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3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3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3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3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3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3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3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3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3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3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3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3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3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3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3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3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3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3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3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3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3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3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3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3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3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3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3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3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3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3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3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3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3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3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3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3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3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3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3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3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3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3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3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3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3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3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3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3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3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3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3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3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3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3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3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3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3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3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3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3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3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3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3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3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3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3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">
      <c r="A157" s="13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">
      <c r="A158" s="13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">
      <c r="A159" s="13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32" ht="18">
      <c r="A160" s="13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>
      <c r="A161" s="13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</sheetData>
  <mergeCells count="90">
    <mergeCell ref="I35:I36"/>
    <mergeCell ref="J35:J36"/>
    <mergeCell ref="K35:K36"/>
    <mergeCell ref="D35:D36"/>
    <mergeCell ref="E35:E36"/>
    <mergeCell ref="F35:F36"/>
    <mergeCell ref="G35:G36"/>
    <mergeCell ref="H35:H36"/>
    <mergeCell ref="X22:X23"/>
    <mergeCell ref="M22:M23"/>
    <mergeCell ref="P22:P23"/>
    <mergeCell ref="Q22:Q23"/>
    <mergeCell ref="R22:R23"/>
    <mergeCell ref="S22:S23"/>
    <mergeCell ref="T22:T23"/>
    <mergeCell ref="A22:A23"/>
    <mergeCell ref="AA17:AA18"/>
    <mergeCell ref="Y17:Y18"/>
    <mergeCell ref="Z17:Z18"/>
    <mergeCell ref="Z35:Z36"/>
    <mergeCell ref="AA35:AA36"/>
    <mergeCell ref="Y35:Y36"/>
    <mergeCell ref="B17:B18"/>
    <mergeCell ref="A17:A18"/>
    <mergeCell ref="A35:A36"/>
    <mergeCell ref="B35:B36"/>
    <mergeCell ref="D17:D18"/>
    <mergeCell ref="E17:E18"/>
    <mergeCell ref="J17:J18"/>
    <mergeCell ref="T17:T18"/>
    <mergeCell ref="U17:U18"/>
    <mergeCell ref="A10:A12"/>
    <mergeCell ref="D10:Y10"/>
    <mergeCell ref="D11:M11"/>
    <mergeCell ref="O11:Y11"/>
    <mergeCell ref="D40:K40"/>
    <mergeCell ref="O40:V40"/>
    <mergeCell ref="D39:K39"/>
    <mergeCell ref="O39:V39"/>
    <mergeCell ref="X17:X18"/>
    <mergeCell ref="W17:W18"/>
    <mergeCell ref="N17:N18"/>
    <mergeCell ref="L17:L18"/>
    <mergeCell ref="M17:M18"/>
    <mergeCell ref="L35:L36"/>
    <mergeCell ref="M35:M36"/>
    <mergeCell ref="N35:N36"/>
    <mergeCell ref="B22:B23"/>
    <mergeCell ref="K17:K18"/>
    <mergeCell ref="O17:O18"/>
    <mergeCell ref="P17:P18"/>
    <mergeCell ref="Q17:Q18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O22:O23"/>
    <mergeCell ref="N22:N23"/>
    <mergeCell ref="AA10:AA12"/>
    <mergeCell ref="Z10:Z12"/>
    <mergeCell ref="C10:C12"/>
    <mergeCell ref="B10:B12"/>
    <mergeCell ref="F17:F18"/>
    <mergeCell ref="G17:G18"/>
    <mergeCell ref="H17:H18"/>
    <mergeCell ref="I17:I18"/>
    <mergeCell ref="R17:R18"/>
    <mergeCell ref="S17:S18"/>
    <mergeCell ref="V17:V18"/>
    <mergeCell ref="Y22:Y23"/>
    <mergeCell ref="Z22:Z23"/>
    <mergeCell ref="AA22:AA23"/>
    <mergeCell ref="O35:O36"/>
    <mergeCell ref="P35:P36"/>
    <mergeCell ref="Q35:Q36"/>
    <mergeCell ref="R35:R36"/>
    <mergeCell ref="S35:S36"/>
    <mergeCell ref="U35:U36"/>
    <mergeCell ref="T35:T36"/>
    <mergeCell ref="V35:V36"/>
    <mergeCell ref="W35:W36"/>
    <mergeCell ref="X35:X36"/>
    <mergeCell ref="U22:U23"/>
    <mergeCell ref="V22:V23"/>
    <mergeCell ref="W22:W23"/>
  </mergeCells>
  <phoneticPr fontId="0" type="noConversion"/>
  <pageMargins left="0.25" right="0.25" top="0.75" bottom="0.75" header="0.3" footer="0.3"/>
  <pageSetup paperSize="9" scale="53" orientation="landscape" r:id="rId1"/>
  <headerFooter alignWithMargins="0"/>
  <rowBreaks count="1" manualBreakCount="1">
    <brk id="23" max="26" man="1"/>
  </rowBreaks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7"/>
  <sheetViews>
    <sheetView view="pageBreakPreview" zoomScaleNormal="100" zoomScaleSheetLayoutView="100" workbookViewId="0">
      <selection activeCell="G24" sqref="G24"/>
    </sheetView>
  </sheetViews>
  <sheetFormatPr defaultRowHeight="13.2"/>
  <cols>
    <col min="1" max="1" width="4.109375" style="135" bestFit="1" customWidth="1"/>
    <col min="2" max="2" width="67.5546875" bestFit="1" customWidth="1"/>
    <col min="3" max="3" width="55.664062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3.5546875" customWidth="1"/>
    <col min="15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29"/>
      <c r="B1" s="13" t="s">
        <v>0</v>
      </c>
      <c r="C1" s="28" t="s">
        <v>1</v>
      </c>
      <c r="H1" s="7"/>
      <c r="I1" s="7"/>
      <c r="J1" s="7"/>
      <c r="K1" s="7"/>
      <c r="L1" s="7"/>
      <c r="M1" s="16" t="s">
        <v>2</v>
      </c>
      <c r="N1" s="18" t="s">
        <v>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">
      <c r="A2" s="129"/>
      <c r="B2" s="14" t="s">
        <v>4</v>
      </c>
      <c r="C2" s="29" t="s">
        <v>5</v>
      </c>
      <c r="H2" s="6"/>
      <c r="I2" s="6"/>
      <c r="J2" s="6"/>
      <c r="K2" s="6"/>
      <c r="L2" s="6"/>
      <c r="M2" s="17" t="s">
        <v>6</v>
      </c>
      <c r="N2" s="19" t="s">
        <v>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">
      <c r="A3" s="129"/>
      <c r="B3" s="14" t="s">
        <v>8</v>
      </c>
      <c r="C3" s="29" t="s">
        <v>9</v>
      </c>
      <c r="H3" s="6"/>
      <c r="I3" s="6"/>
      <c r="J3" s="6"/>
      <c r="K3" s="6"/>
      <c r="L3" s="6"/>
      <c r="M3" s="17" t="s">
        <v>10</v>
      </c>
      <c r="N3" s="19" t="s">
        <v>11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29"/>
      <c r="B4" s="14" t="s">
        <v>12</v>
      </c>
      <c r="C4" s="29" t="s">
        <v>13</v>
      </c>
      <c r="H4" s="6"/>
      <c r="I4" s="6"/>
      <c r="J4" s="6"/>
      <c r="K4" s="6"/>
      <c r="L4" s="6"/>
      <c r="M4" s="17" t="s">
        <v>14</v>
      </c>
      <c r="N4" s="19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29"/>
      <c r="B5" s="14" t="s">
        <v>16</v>
      </c>
      <c r="C5" s="29" t="s">
        <v>17</v>
      </c>
      <c r="H5" s="6"/>
      <c r="I5" s="6"/>
      <c r="J5" s="6"/>
      <c r="K5" s="6"/>
      <c r="L5" s="6"/>
      <c r="M5" s="17" t="s">
        <v>18</v>
      </c>
      <c r="N5" s="19" t="s">
        <v>19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29"/>
      <c r="B6" s="14" t="s">
        <v>20</v>
      </c>
      <c r="C6" s="29" t="s">
        <v>21</v>
      </c>
      <c r="H6" s="6"/>
      <c r="I6" s="6"/>
      <c r="J6" s="6"/>
      <c r="K6" s="6"/>
      <c r="L6" s="6"/>
      <c r="M6" s="17" t="s">
        <v>22</v>
      </c>
      <c r="N6" s="19" t="s">
        <v>23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29"/>
      <c r="B7" s="14" t="s">
        <v>24</v>
      </c>
      <c r="C7" s="29" t="s">
        <v>92</v>
      </c>
      <c r="H7" s="6"/>
      <c r="I7" s="6"/>
      <c r="J7" s="6"/>
      <c r="K7" s="6"/>
      <c r="L7" s="6"/>
      <c r="M7" s="122" t="s">
        <v>26</v>
      </c>
      <c r="N7" s="19" t="s">
        <v>27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.600000000000001" thickBot="1">
      <c r="A8" s="129"/>
      <c r="B8" s="15" t="s">
        <v>28</v>
      </c>
      <c r="C8" s="30" t="s">
        <v>126</v>
      </c>
      <c r="H8" s="6"/>
      <c r="I8" s="10"/>
      <c r="J8" s="6"/>
      <c r="K8" s="6"/>
      <c r="L8" s="6"/>
      <c r="M8" s="123" t="s">
        <v>29</v>
      </c>
      <c r="N8" s="20" t="s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.600000000000001" thickBot="1">
      <c r="A9" s="130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4.4" thickBot="1">
      <c r="A10" s="246" t="s">
        <v>31</v>
      </c>
      <c r="B10" s="246" t="s">
        <v>32</v>
      </c>
      <c r="C10" s="216" t="s">
        <v>33</v>
      </c>
      <c r="D10" s="227" t="s">
        <v>34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0" t="s">
        <v>35</v>
      </c>
      <c r="AA10" s="213" t="s">
        <v>36</v>
      </c>
      <c r="AB10" s="9"/>
      <c r="AC10" s="2"/>
      <c r="AD10" s="2"/>
      <c r="AE10" s="2"/>
      <c r="AF10" s="2"/>
      <c r="AG10" s="3"/>
      <c r="AH10" s="3"/>
    </row>
    <row r="11" spans="1:34" ht="14.4" thickBot="1">
      <c r="A11" s="246"/>
      <c r="B11" s="246"/>
      <c r="C11" s="247"/>
      <c r="D11" s="228" t="s">
        <v>94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7"/>
      <c r="O11" s="244" t="s">
        <v>95</v>
      </c>
      <c r="P11" s="245"/>
      <c r="Q11" s="245"/>
      <c r="R11" s="245"/>
      <c r="S11" s="245"/>
      <c r="T11" s="245"/>
      <c r="U11" s="245"/>
      <c r="V11" s="244"/>
      <c r="W11" s="245"/>
      <c r="X11" s="245"/>
      <c r="Y11" s="245"/>
      <c r="Z11" s="241"/>
      <c r="AA11" s="243"/>
      <c r="AB11" s="9"/>
      <c r="AC11" s="2"/>
      <c r="AD11" s="2"/>
      <c r="AE11" s="2"/>
      <c r="AF11" s="2"/>
      <c r="AG11" s="3"/>
      <c r="AH11" s="3"/>
    </row>
    <row r="12" spans="1:34" ht="91.2" thickBot="1">
      <c r="A12" s="246"/>
      <c r="B12" s="246"/>
      <c r="C12" s="248"/>
      <c r="D12" s="21" t="s">
        <v>2</v>
      </c>
      <c r="E12" s="22" t="s">
        <v>6</v>
      </c>
      <c r="F12" s="22" t="s">
        <v>39</v>
      </c>
      <c r="G12" s="22" t="s">
        <v>40</v>
      </c>
      <c r="H12" s="22" t="s">
        <v>18</v>
      </c>
      <c r="I12" s="22" t="s">
        <v>22</v>
      </c>
      <c r="J12" s="22" t="s">
        <v>26</v>
      </c>
      <c r="K12" s="140" t="s">
        <v>29</v>
      </c>
      <c r="L12" s="22" t="s">
        <v>41</v>
      </c>
      <c r="M12" s="141" t="s">
        <v>42</v>
      </c>
      <c r="N12" s="25" t="s">
        <v>43</v>
      </c>
      <c r="O12" s="22" t="s">
        <v>2</v>
      </c>
      <c r="P12" s="21" t="s">
        <v>6</v>
      </c>
      <c r="Q12" s="22" t="s">
        <v>39</v>
      </c>
      <c r="R12" s="22" t="s">
        <v>40</v>
      </c>
      <c r="S12" s="22" t="s">
        <v>18</v>
      </c>
      <c r="T12" s="22" t="s">
        <v>22</v>
      </c>
      <c r="U12" s="22" t="s">
        <v>26</v>
      </c>
      <c r="V12" s="22" t="s">
        <v>29</v>
      </c>
      <c r="W12" s="22" t="s">
        <v>41</v>
      </c>
      <c r="X12" s="141" t="s">
        <v>42</v>
      </c>
      <c r="Y12" s="25" t="s">
        <v>43</v>
      </c>
      <c r="Z12" s="242"/>
      <c r="AA12" s="243"/>
      <c r="AB12" s="2"/>
      <c r="AC12" s="2"/>
      <c r="AD12" s="2"/>
      <c r="AE12" s="2"/>
      <c r="AF12" s="2"/>
      <c r="AG12" s="3"/>
      <c r="AH12" s="3"/>
    </row>
    <row r="13" spans="1:34" s="55" customFormat="1" ht="20.100000000000001" customHeight="1">
      <c r="A13" s="136" t="s">
        <v>44</v>
      </c>
      <c r="B13" s="137" t="s">
        <v>45</v>
      </c>
      <c r="C13" s="138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131"/>
      <c r="O13" s="144"/>
      <c r="P13" s="142"/>
      <c r="Q13" s="142"/>
      <c r="R13" s="142"/>
      <c r="S13" s="142"/>
      <c r="T13" s="142"/>
      <c r="U13" s="142"/>
      <c r="V13" s="142"/>
      <c r="W13" s="142"/>
      <c r="X13" s="143"/>
      <c r="Y13" s="145"/>
      <c r="Z13" s="145"/>
      <c r="AA13" s="145"/>
      <c r="AB13" s="53"/>
      <c r="AC13" s="53"/>
      <c r="AD13" s="53"/>
      <c r="AE13" s="53"/>
      <c r="AF13" s="53"/>
      <c r="AG13" s="54"/>
      <c r="AH13" s="54"/>
    </row>
    <row r="14" spans="1:34" s="50" customFormat="1" ht="20.100000000000001" customHeight="1">
      <c r="A14" s="47">
        <v>1</v>
      </c>
      <c r="B14" s="38" t="s">
        <v>96</v>
      </c>
      <c r="C14" s="41" t="s">
        <v>47</v>
      </c>
      <c r="D14" s="43">
        <v>30</v>
      </c>
      <c r="E14" s="43"/>
      <c r="F14" s="43"/>
      <c r="G14" s="43"/>
      <c r="H14" s="43"/>
      <c r="I14" s="43"/>
      <c r="J14" s="43"/>
      <c r="K14" s="79"/>
      <c r="L14" s="44">
        <f t="shared" ref="L14:L23" si="0">SUM(D14:K14)</f>
        <v>30</v>
      </c>
      <c r="M14" s="45">
        <v>2</v>
      </c>
      <c r="N14" s="106" t="s">
        <v>48</v>
      </c>
      <c r="O14" s="46"/>
      <c r="P14" s="43"/>
      <c r="Q14" s="43"/>
      <c r="R14" s="43"/>
      <c r="S14" s="43"/>
      <c r="T14" s="43"/>
      <c r="U14" s="43"/>
      <c r="V14" s="43" t="s">
        <v>49</v>
      </c>
      <c r="W14" s="44" t="s">
        <v>49</v>
      </c>
      <c r="X14" s="45"/>
      <c r="Y14" s="102"/>
      <c r="Z14" s="179">
        <f>SUM(D14:K14)+SUM(O14:V14)</f>
        <v>30</v>
      </c>
      <c r="AA14" s="47">
        <f>SUM(M14,X14)</f>
        <v>2</v>
      </c>
      <c r="AB14" s="48"/>
      <c r="AC14" s="48"/>
      <c r="AD14" s="48"/>
      <c r="AE14" s="48"/>
      <c r="AF14" s="48"/>
      <c r="AG14" s="49"/>
      <c r="AH14" s="49"/>
    </row>
    <row r="15" spans="1:34" s="50" customFormat="1" ht="20.100000000000001" customHeight="1">
      <c r="A15" s="47">
        <v>2</v>
      </c>
      <c r="B15" s="38" t="s">
        <v>97</v>
      </c>
      <c r="C15" s="41" t="s">
        <v>58</v>
      </c>
      <c r="D15" s="44">
        <v>40</v>
      </c>
      <c r="E15" s="44"/>
      <c r="F15" s="44"/>
      <c r="G15" s="44"/>
      <c r="H15" s="44"/>
      <c r="I15" s="44"/>
      <c r="J15" s="44"/>
      <c r="K15" s="44"/>
      <c r="L15" s="44">
        <f t="shared" si="0"/>
        <v>40</v>
      </c>
      <c r="M15" s="45">
        <v>2</v>
      </c>
      <c r="N15" s="106" t="s">
        <v>52</v>
      </c>
      <c r="O15" s="46"/>
      <c r="P15" s="43"/>
      <c r="Q15" s="43"/>
      <c r="R15" s="43"/>
      <c r="S15" s="43"/>
      <c r="T15" s="43"/>
      <c r="U15" s="43"/>
      <c r="V15" s="43"/>
      <c r="W15" s="44"/>
      <c r="X15" s="45"/>
      <c r="Y15" s="77"/>
      <c r="Z15" s="179">
        <f>SUM(D15:K15)+SUM(O15:V15)</f>
        <v>40</v>
      </c>
      <c r="AA15" s="47">
        <f>SUM(M15,X15)</f>
        <v>2</v>
      </c>
      <c r="AB15" s="48"/>
      <c r="AC15" s="48"/>
      <c r="AD15" s="48"/>
      <c r="AE15" s="48"/>
      <c r="AF15" s="48"/>
      <c r="AG15" s="49"/>
      <c r="AH15" s="49"/>
    </row>
    <row r="16" spans="1:34" s="50" customFormat="1" ht="20.100000000000001" customHeight="1">
      <c r="A16" s="47">
        <v>3</v>
      </c>
      <c r="B16" s="51" t="s">
        <v>98</v>
      </c>
      <c r="C16" s="42" t="s">
        <v>127</v>
      </c>
      <c r="D16" s="44">
        <v>50</v>
      </c>
      <c r="E16" s="44"/>
      <c r="F16" s="44"/>
      <c r="G16" s="44"/>
      <c r="H16" s="44"/>
      <c r="I16" s="44"/>
      <c r="J16" s="44"/>
      <c r="K16" s="44"/>
      <c r="L16" s="44">
        <v>50</v>
      </c>
      <c r="M16" s="45">
        <v>3</v>
      </c>
      <c r="N16" s="106" t="s">
        <v>48</v>
      </c>
      <c r="O16" s="46"/>
      <c r="P16" s="43">
        <v>35</v>
      </c>
      <c r="Q16" s="43"/>
      <c r="R16" s="43"/>
      <c r="S16" s="43"/>
      <c r="T16" s="43"/>
      <c r="U16" s="43"/>
      <c r="V16" s="43"/>
      <c r="W16" s="43">
        <f>SUM(O1:V16)</f>
        <v>35</v>
      </c>
      <c r="X16" s="45">
        <v>3</v>
      </c>
      <c r="Y16" s="77" t="s">
        <v>52</v>
      </c>
      <c r="Z16" s="179">
        <f>SUM(D16:K16)+SUM(O16:V16)</f>
        <v>85</v>
      </c>
      <c r="AA16" s="47">
        <f>SUM(M16,X16)</f>
        <v>6</v>
      </c>
      <c r="AB16" s="48"/>
      <c r="AC16" s="48"/>
      <c r="AD16" s="48"/>
      <c r="AE16" s="48"/>
      <c r="AF16" s="48"/>
      <c r="AG16" s="49"/>
      <c r="AH16" s="49"/>
    </row>
    <row r="17" spans="1:34" s="55" customFormat="1" ht="20.100000000000001" customHeight="1">
      <c r="A17" s="47">
        <v>4</v>
      </c>
      <c r="B17" s="57" t="s">
        <v>61</v>
      </c>
      <c r="C17" s="181" t="s">
        <v>99</v>
      </c>
      <c r="D17" s="44"/>
      <c r="E17" s="44">
        <v>15</v>
      </c>
      <c r="F17" s="44"/>
      <c r="G17" s="44"/>
      <c r="H17" s="44"/>
      <c r="I17" s="44"/>
      <c r="J17" s="44"/>
      <c r="K17" s="44"/>
      <c r="L17" s="44">
        <f t="shared" si="0"/>
        <v>15</v>
      </c>
      <c r="M17" s="45">
        <v>2</v>
      </c>
      <c r="N17" s="106" t="s">
        <v>48</v>
      </c>
      <c r="O17" s="52"/>
      <c r="P17" s="44"/>
      <c r="Q17" s="44"/>
      <c r="R17" s="44"/>
      <c r="S17" s="44"/>
      <c r="T17" s="44"/>
      <c r="U17" s="44"/>
      <c r="V17" s="44"/>
      <c r="W17" s="100"/>
      <c r="X17" s="45"/>
      <c r="Y17" s="77"/>
      <c r="Z17" s="179">
        <f t="shared" ref="Z17" si="1">SUM(D17:K17)+SUM(O17:V17)</f>
        <v>15</v>
      </c>
      <c r="AA17" s="47">
        <f t="shared" ref="AA17" si="2">SUM(M17,X17)</f>
        <v>2</v>
      </c>
      <c r="AB17" s="53"/>
      <c r="AC17" s="53"/>
      <c r="AD17" s="53"/>
      <c r="AE17" s="53"/>
      <c r="AF17" s="53"/>
      <c r="AG17" s="54"/>
      <c r="AH17" s="54"/>
    </row>
    <row r="18" spans="1:34" s="50" customFormat="1" ht="20.100000000000001" customHeight="1">
      <c r="A18" s="203">
        <v>6</v>
      </c>
      <c r="B18" s="234" t="s">
        <v>55</v>
      </c>
      <c r="C18" s="41" t="s">
        <v>56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99"/>
      <c r="O18" s="46"/>
      <c r="P18" s="43"/>
      <c r="Q18" s="43"/>
      <c r="R18" s="43"/>
      <c r="S18" s="43">
        <v>150</v>
      </c>
      <c r="T18" s="43"/>
      <c r="U18" s="43"/>
      <c r="V18" s="43"/>
      <c r="W18" s="219">
        <f>SUM(D18:K19,O18:V19)</f>
        <v>150</v>
      </c>
      <c r="X18" s="209">
        <v>4</v>
      </c>
      <c r="Y18" s="199" t="s">
        <v>48</v>
      </c>
      <c r="Z18" s="201">
        <f>SUM(D18:K18)+SUM(O18:V18)</f>
        <v>150</v>
      </c>
      <c r="AA18" s="203">
        <f>SUM(M18,X18)</f>
        <v>4</v>
      </c>
      <c r="AB18" s="48"/>
      <c r="AC18" s="48"/>
      <c r="AD18" s="48"/>
      <c r="AE18" s="48"/>
      <c r="AF18" s="48"/>
      <c r="AG18" s="49"/>
      <c r="AH18" s="49"/>
    </row>
    <row r="19" spans="1:34" s="50" customFormat="1" ht="20.100000000000001" customHeight="1">
      <c r="A19" s="204"/>
      <c r="B19" s="236"/>
      <c r="C19" s="181" t="s">
        <v>51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37"/>
      <c r="O19" s="46"/>
      <c r="P19" s="43"/>
      <c r="Q19" s="43"/>
      <c r="R19" s="43"/>
      <c r="S19" s="43"/>
      <c r="T19" s="43"/>
      <c r="U19" s="43"/>
      <c r="V19" s="43"/>
      <c r="W19" s="238"/>
      <c r="X19" s="239"/>
      <c r="Y19" s="237"/>
      <c r="Z19" s="237"/>
      <c r="AA19" s="237"/>
      <c r="AB19" s="48"/>
      <c r="AC19" s="48"/>
      <c r="AD19" s="48"/>
      <c r="AE19" s="48"/>
      <c r="AF19" s="48"/>
      <c r="AG19" s="49"/>
      <c r="AH19" s="49"/>
    </row>
    <row r="20" spans="1:34" s="55" customFormat="1" ht="20.100000000000001" customHeight="1">
      <c r="A20" s="61" t="s">
        <v>62</v>
      </c>
      <c r="B20" s="139" t="s">
        <v>63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/>
      <c r="O20" s="62"/>
      <c r="P20" s="59"/>
      <c r="Q20" s="59"/>
      <c r="R20" s="59"/>
      <c r="S20" s="59"/>
      <c r="T20" s="59"/>
      <c r="U20" s="59"/>
      <c r="V20" s="59"/>
      <c r="W20" s="59"/>
      <c r="X20" s="103"/>
      <c r="Y20" s="98"/>
      <c r="Z20" s="63"/>
      <c r="AA20" s="61"/>
      <c r="AB20" s="53"/>
      <c r="AC20" s="53"/>
      <c r="AD20" s="53"/>
      <c r="AE20" s="53"/>
      <c r="AF20" s="53"/>
      <c r="AG20" s="54"/>
      <c r="AH20" s="54"/>
    </row>
    <row r="21" spans="1:34" s="50" customFormat="1" ht="20.100000000000001" customHeight="1">
      <c r="A21" s="203">
        <v>7</v>
      </c>
      <c r="B21" s="234" t="s">
        <v>100</v>
      </c>
      <c r="C21" s="42" t="s">
        <v>101</v>
      </c>
      <c r="D21" s="44">
        <v>20</v>
      </c>
      <c r="E21" s="44"/>
      <c r="F21" s="44"/>
      <c r="G21" s="44"/>
      <c r="H21" s="44"/>
      <c r="I21" s="44"/>
      <c r="J21" s="44"/>
      <c r="K21" s="44"/>
      <c r="L21" s="207">
        <f>SUM(D21:K22)</f>
        <v>70</v>
      </c>
      <c r="M21" s="209">
        <v>5</v>
      </c>
      <c r="N21" s="199" t="s">
        <v>52</v>
      </c>
      <c r="O21" s="46"/>
      <c r="P21" s="43"/>
      <c r="Q21" s="43"/>
      <c r="R21" s="43"/>
      <c r="S21" s="43"/>
      <c r="T21" s="43"/>
      <c r="U21" s="43"/>
      <c r="V21" s="43"/>
      <c r="W21" s="43"/>
      <c r="X21" s="43"/>
      <c r="Y21" s="199"/>
      <c r="Z21" s="201">
        <f>SUM(D21:K22)+SUM(O21:V22)</f>
        <v>70</v>
      </c>
      <c r="AA21" s="203">
        <f>SUM(M21,X21)</f>
        <v>5</v>
      </c>
      <c r="AB21" s="48"/>
      <c r="AC21" s="48"/>
      <c r="AD21" s="48"/>
      <c r="AE21" s="48"/>
      <c r="AF21" s="48"/>
      <c r="AG21" s="49"/>
      <c r="AH21" s="49"/>
    </row>
    <row r="22" spans="1:34" s="50" customFormat="1" ht="20.100000000000001" customHeight="1">
      <c r="A22" s="204"/>
      <c r="B22" s="236"/>
      <c r="C22" s="181" t="s">
        <v>102</v>
      </c>
      <c r="D22" s="44">
        <v>30</v>
      </c>
      <c r="E22" s="44"/>
      <c r="F22" s="44">
        <v>10</v>
      </c>
      <c r="G22" s="44">
        <v>10</v>
      </c>
      <c r="H22" s="44"/>
      <c r="I22" s="44"/>
      <c r="J22" s="44"/>
      <c r="K22" s="44"/>
      <c r="L22" s="238"/>
      <c r="M22" s="239"/>
      <c r="N22" s="237"/>
      <c r="O22" s="46"/>
      <c r="P22" s="43"/>
      <c r="Q22" s="43"/>
      <c r="R22" s="43"/>
      <c r="S22" s="43"/>
      <c r="T22" s="43"/>
      <c r="U22" s="43"/>
      <c r="V22" s="43"/>
      <c r="W22" s="43"/>
      <c r="X22" s="43"/>
      <c r="Y22" s="237"/>
      <c r="Z22" s="237"/>
      <c r="AA22" s="237"/>
      <c r="AB22" s="48"/>
      <c r="AC22" s="48"/>
      <c r="AD22" s="48"/>
      <c r="AE22" s="48"/>
      <c r="AF22" s="48"/>
      <c r="AG22" s="49"/>
      <c r="AH22" s="49"/>
    </row>
    <row r="23" spans="1:34" s="50" customFormat="1" ht="26.4">
      <c r="A23" s="47">
        <v>8</v>
      </c>
      <c r="B23" s="51" t="s">
        <v>103</v>
      </c>
      <c r="C23" s="185" t="s">
        <v>104</v>
      </c>
      <c r="D23" s="44">
        <v>10</v>
      </c>
      <c r="E23" s="44"/>
      <c r="F23" s="44"/>
      <c r="G23" s="44"/>
      <c r="H23" s="44"/>
      <c r="I23" s="44"/>
      <c r="J23" s="44"/>
      <c r="K23" s="44"/>
      <c r="L23" s="44">
        <f t="shared" si="0"/>
        <v>10</v>
      </c>
      <c r="M23" s="45">
        <v>1</v>
      </c>
      <c r="N23" s="106" t="s">
        <v>48</v>
      </c>
      <c r="O23" s="52"/>
      <c r="P23" s="44"/>
      <c r="Q23" s="44"/>
      <c r="R23" s="44"/>
      <c r="S23" s="44"/>
      <c r="T23" s="44"/>
      <c r="U23" s="44"/>
      <c r="V23" s="44"/>
      <c r="W23" s="44"/>
      <c r="X23" s="45"/>
      <c r="Y23" s="77"/>
      <c r="Z23" s="179">
        <f t="shared" ref="Z23" si="3">SUM(D23:K23)+SUM(O23:V23)</f>
        <v>10</v>
      </c>
      <c r="AA23" s="47">
        <f t="shared" ref="AA23:AA28" si="4">SUM(M23,X23)</f>
        <v>1</v>
      </c>
      <c r="AB23" s="48"/>
      <c r="AC23" s="48"/>
      <c r="AD23" s="48"/>
      <c r="AE23" s="48"/>
      <c r="AF23" s="48"/>
      <c r="AG23" s="49"/>
      <c r="AH23" s="49"/>
    </row>
    <row r="24" spans="1:34" s="50" customFormat="1" ht="20.100000000000001" customHeight="1">
      <c r="A24" s="47">
        <v>9</v>
      </c>
      <c r="B24" s="187" t="s">
        <v>125</v>
      </c>
      <c r="C24" s="75" t="s">
        <v>105</v>
      </c>
      <c r="D24" s="44">
        <v>55</v>
      </c>
      <c r="E24" s="44">
        <v>15</v>
      </c>
      <c r="F24" s="44"/>
      <c r="G24" s="44"/>
      <c r="H24" s="44"/>
      <c r="I24" s="44"/>
      <c r="J24" s="44"/>
      <c r="K24" s="44"/>
      <c r="L24" s="44">
        <f>SUM(D24:K24)</f>
        <v>70</v>
      </c>
      <c r="M24" s="45">
        <v>3</v>
      </c>
      <c r="N24" s="106" t="s">
        <v>52</v>
      </c>
      <c r="O24" s="52"/>
      <c r="P24" s="44"/>
      <c r="Q24" s="44"/>
      <c r="R24" s="44"/>
      <c r="S24" s="44"/>
      <c r="T24" s="44"/>
      <c r="U24" s="44"/>
      <c r="V24" s="44"/>
      <c r="W24" s="44"/>
      <c r="X24" s="45"/>
      <c r="Y24" s="77"/>
      <c r="Z24" s="179">
        <f>SUM(D24:K24)+SUM(O24:V24)</f>
        <v>70</v>
      </c>
      <c r="AA24" s="47">
        <f t="shared" si="4"/>
        <v>3</v>
      </c>
      <c r="AB24" s="48"/>
      <c r="AC24" s="48"/>
      <c r="AD24" s="48"/>
      <c r="AE24" s="48"/>
      <c r="AF24" s="48"/>
      <c r="AG24" s="49"/>
      <c r="AH24" s="49"/>
    </row>
    <row r="25" spans="1:34" s="50" customFormat="1" ht="32.25" customHeight="1">
      <c r="A25" s="203">
        <v>10</v>
      </c>
      <c r="B25" s="250" t="s">
        <v>106</v>
      </c>
      <c r="C25" s="182" t="s">
        <v>107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9"/>
      <c r="N25" s="106"/>
      <c r="O25" s="205">
        <v>15</v>
      </c>
      <c r="P25" s="207"/>
      <c r="Q25" s="207">
        <v>10</v>
      </c>
      <c r="R25" s="207"/>
      <c r="S25" s="207"/>
      <c r="T25" s="207"/>
      <c r="U25" s="207"/>
      <c r="V25" s="207"/>
      <c r="W25" s="207">
        <f t="shared" ref="W25:W28" si="5">SUM(O25:V25)</f>
        <v>25</v>
      </c>
      <c r="X25" s="209">
        <v>2</v>
      </c>
      <c r="Y25" s="199" t="s">
        <v>48</v>
      </c>
      <c r="Z25" s="201">
        <f>SUM(D25:K25)+SUM(O25:V25)</f>
        <v>25</v>
      </c>
      <c r="AA25" s="203">
        <f t="shared" si="4"/>
        <v>2</v>
      </c>
      <c r="AB25" s="48"/>
      <c r="AC25" s="48"/>
      <c r="AD25" s="48"/>
      <c r="AE25" s="48"/>
      <c r="AF25" s="48"/>
      <c r="AG25" s="49"/>
      <c r="AH25" s="49"/>
    </row>
    <row r="26" spans="1:34" s="50" customFormat="1" ht="20.100000000000001" customHeight="1">
      <c r="A26" s="237"/>
      <c r="B26" s="251"/>
      <c r="C26" s="147"/>
      <c r="D26" s="208"/>
      <c r="E26" s="208"/>
      <c r="F26" s="208"/>
      <c r="G26" s="208"/>
      <c r="H26" s="208"/>
      <c r="I26" s="208"/>
      <c r="J26" s="208"/>
      <c r="K26" s="208"/>
      <c r="L26" s="208"/>
      <c r="M26" s="210"/>
      <c r="N26" s="106"/>
      <c r="O26" s="206"/>
      <c r="P26" s="208"/>
      <c r="Q26" s="208"/>
      <c r="R26" s="208"/>
      <c r="S26" s="208"/>
      <c r="T26" s="208"/>
      <c r="U26" s="208"/>
      <c r="V26" s="208"/>
      <c r="W26" s="208"/>
      <c r="X26" s="210"/>
      <c r="Y26" s="200"/>
      <c r="Z26" s="202"/>
      <c r="AA26" s="204"/>
      <c r="AB26" s="48"/>
      <c r="AC26" s="48"/>
      <c r="AD26" s="48"/>
      <c r="AE26" s="48"/>
      <c r="AF26" s="48"/>
      <c r="AG26" s="49"/>
      <c r="AH26" s="49"/>
    </row>
    <row r="27" spans="1:34" s="55" customFormat="1" ht="26.4">
      <c r="A27" s="47">
        <v>11</v>
      </c>
      <c r="B27" s="51" t="s">
        <v>108</v>
      </c>
      <c r="C27" s="147" t="s">
        <v>124</v>
      </c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106"/>
      <c r="O27" s="52">
        <v>10</v>
      </c>
      <c r="P27" s="44"/>
      <c r="Q27" s="44">
        <v>5</v>
      </c>
      <c r="R27" s="44"/>
      <c r="S27" s="44"/>
      <c r="T27" s="44"/>
      <c r="U27" s="44"/>
      <c r="V27" s="44"/>
      <c r="W27" s="44">
        <f t="shared" si="5"/>
        <v>15</v>
      </c>
      <c r="X27" s="45">
        <v>2</v>
      </c>
      <c r="Y27" s="77" t="s">
        <v>48</v>
      </c>
      <c r="Z27" s="179">
        <f>SUM(D27:K27)+SUM(O27:V27)</f>
        <v>15</v>
      </c>
      <c r="AA27" s="47">
        <f t="shared" si="4"/>
        <v>2</v>
      </c>
      <c r="AB27" s="53"/>
      <c r="AC27" s="53"/>
      <c r="AD27" s="53"/>
      <c r="AE27" s="53"/>
      <c r="AF27" s="53"/>
      <c r="AG27" s="54"/>
      <c r="AH27" s="54"/>
    </row>
    <row r="28" spans="1:34" s="55" customFormat="1" ht="26.4">
      <c r="A28" s="47">
        <v>12</v>
      </c>
      <c r="B28" s="51" t="s">
        <v>109</v>
      </c>
      <c r="C28" s="181" t="s">
        <v>110</v>
      </c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106"/>
      <c r="O28" s="52">
        <v>15</v>
      </c>
      <c r="P28" s="44"/>
      <c r="Q28" s="44"/>
      <c r="R28" s="44"/>
      <c r="S28" s="44"/>
      <c r="T28" s="44"/>
      <c r="U28" s="44"/>
      <c r="V28" s="44"/>
      <c r="W28" s="44">
        <f t="shared" si="5"/>
        <v>15</v>
      </c>
      <c r="X28" s="45">
        <v>2</v>
      </c>
      <c r="Y28" s="77" t="s">
        <v>48</v>
      </c>
      <c r="Z28" s="179">
        <f>SUM(D28:K28)+SUM(O28:V28)</f>
        <v>15</v>
      </c>
      <c r="AA28" s="47">
        <f t="shared" si="4"/>
        <v>2</v>
      </c>
      <c r="AB28" s="53"/>
      <c r="AC28" s="53"/>
      <c r="AD28" s="53"/>
      <c r="AE28" s="53"/>
      <c r="AF28" s="53"/>
      <c r="AG28" s="54"/>
      <c r="AH28" s="54"/>
    </row>
    <row r="29" spans="1:34" s="55" customFormat="1" ht="13.8">
      <c r="A29" s="47">
        <v>13</v>
      </c>
      <c r="B29" s="51" t="s">
        <v>123</v>
      </c>
      <c r="C29" s="181" t="s">
        <v>116</v>
      </c>
      <c r="D29" s="44">
        <v>20</v>
      </c>
      <c r="E29" s="44"/>
      <c r="F29" s="44"/>
      <c r="G29" s="44">
        <v>10</v>
      </c>
      <c r="H29" s="44"/>
      <c r="I29" s="44"/>
      <c r="J29" s="44"/>
      <c r="K29" s="44"/>
      <c r="L29" s="44">
        <v>30</v>
      </c>
      <c r="M29" s="45">
        <v>2</v>
      </c>
      <c r="N29" s="106" t="s">
        <v>48</v>
      </c>
      <c r="O29" s="52"/>
      <c r="P29" s="44"/>
      <c r="Q29" s="44"/>
      <c r="R29" s="44"/>
      <c r="S29" s="44"/>
      <c r="T29" s="44"/>
      <c r="U29" s="44"/>
      <c r="V29" s="44"/>
      <c r="W29" s="44"/>
      <c r="X29" s="45"/>
      <c r="Y29" s="77"/>
      <c r="Z29" s="180">
        <v>30</v>
      </c>
      <c r="AA29" s="47">
        <v>2</v>
      </c>
      <c r="AB29" s="53"/>
      <c r="AC29" s="53"/>
      <c r="AD29" s="53"/>
      <c r="AE29" s="53"/>
      <c r="AF29" s="53"/>
      <c r="AG29" s="54"/>
      <c r="AH29" s="54"/>
    </row>
    <row r="30" spans="1:34" s="55" customFormat="1" ht="20.100000000000001" customHeight="1">
      <c r="A30" s="132"/>
      <c r="B30" s="108" t="s">
        <v>76</v>
      </c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2"/>
      <c r="O30" s="113"/>
      <c r="P30" s="110"/>
      <c r="Q30" s="110"/>
      <c r="R30" s="110"/>
      <c r="S30" s="110"/>
      <c r="T30" s="110"/>
      <c r="U30" s="110"/>
      <c r="V30" s="110"/>
      <c r="W30" s="114"/>
      <c r="X30" s="111"/>
      <c r="Y30" s="115"/>
      <c r="Z30" s="112"/>
      <c r="AA30" s="112"/>
      <c r="AB30" s="53"/>
      <c r="AC30" s="53"/>
      <c r="AD30" s="53"/>
      <c r="AE30" s="53"/>
      <c r="AF30" s="53"/>
      <c r="AG30" s="54"/>
      <c r="AH30" s="54"/>
    </row>
    <row r="31" spans="1:34" s="55" customFormat="1" ht="20.100000000000001" customHeight="1">
      <c r="A31" s="177">
        <v>14</v>
      </c>
      <c r="B31" s="99" t="s">
        <v>111</v>
      </c>
      <c r="C31" s="181" t="s">
        <v>112</v>
      </c>
      <c r="D31" s="44"/>
      <c r="E31" s="44"/>
      <c r="F31" s="44"/>
      <c r="G31" s="44"/>
      <c r="H31" s="44"/>
      <c r="I31" s="44"/>
      <c r="J31" s="44"/>
      <c r="K31" s="44"/>
      <c r="L31" s="44"/>
      <c r="M31" s="124"/>
      <c r="N31" s="106" t="s">
        <v>48</v>
      </c>
      <c r="O31" s="52">
        <v>25</v>
      </c>
      <c r="P31" s="44"/>
      <c r="Q31" s="44">
        <v>5</v>
      </c>
      <c r="R31" s="44"/>
      <c r="S31" s="44"/>
      <c r="T31" s="44"/>
      <c r="U31" s="44"/>
      <c r="V31" s="44"/>
      <c r="W31" s="44">
        <f t="shared" ref="W31" si="6">SUM(O31:V31)</f>
        <v>30</v>
      </c>
      <c r="X31" s="45">
        <v>2</v>
      </c>
      <c r="Y31" s="77" t="s">
        <v>48</v>
      </c>
      <c r="Z31" s="179">
        <f t="shared" ref="Z31:Z32" si="7">SUM(D31:K31)+SUM(O31:V31)</f>
        <v>30</v>
      </c>
      <c r="AA31" s="47">
        <f t="shared" ref="AA31:AA33" si="8">SUM(M31,X31)</f>
        <v>2</v>
      </c>
      <c r="AB31" s="53"/>
      <c r="AC31" s="53"/>
      <c r="AD31" s="53"/>
      <c r="AE31" s="53"/>
      <c r="AF31" s="53"/>
      <c r="AG31" s="54"/>
      <c r="AH31" s="54"/>
    </row>
    <row r="32" spans="1:34" s="55" customFormat="1" ht="26.4">
      <c r="A32" s="177">
        <v>16</v>
      </c>
      <c r="B32" s="125" t="s">
        <v>113</v>
      </c>
      <c r="C32" s="184" t="s">
        <v>114</v>
      </c>
      <c r="D32" s="44">
        <v>30</v>
      </c>
      <c r="E32" s="44"/>
      <c r="F32" s="44"/>
      <c r="G32" s="44"/>
      <c r="H32" s="44"/>
      <c r="I32" s="44"/>
      <c r="J32" s="44"/>
      <c r="K32" s="44"/>
      <c r="L32" s="44">
        <f t="shared" ref="L32" si="9">SUM(D32:K32)</f>
        <v>30</v>
      </c>
      <c r="M32" s="45">
        <v>3</v>
      </c>
      <c r="N32" s="121" t="s">
        <v>48</v>
      </c>
      <c r="O32" s="78"/>
      <c r="P32" s="173"/>
      <c r="Q32" s="173"/>
      <c r="R32" s="173"/>
      <c r="S32" s="173"/>
      <c r="T32" s="173"/>
      <c r="U32" s="173"/>
      <c r="V32" s="173"/>
      <c r="W32" s="173"/>
      <c r="X32" s="176"/>
      <c r="Y32" s="106"/>
      <c r="Z32" s="152">
        <f t="shared" si="7"/>
        <v>30</v>
      </c>
      <c r="AA32" s="47">
        <f>SUM(M32,X32)</f>
        <v>3</v>
      </c>
      <c r="AB32" s="53"/>
      <c r="AC32" s="53"/>
      <c r="AD32" s="53"/>
      <c r="AE32" s="53"/>
      <c r="AF32" s="53"/>
      <c r="AG32" s="54"/>
      <c r="AH32" s="54"/>
    </row>
    <row r="33" spans="1:34" s="50" customFormat="1" ht="18" customHeight="1" thickBot="1">
      <c r="A33" s="164">
        <v>17</v>
      </c>
      <c r="B33" s="165" t="s">
        <v>115</v>
      </c>
      <c r="C33" s="166"/>
      <c r="D33" s="160"/>
      <c r="E33" s="167"/>
      <c r="F33" s="167"/>
      <c r="G33" s="167"/>
      <c r="H33" s="167"/>
      <c r="I33" s="167"/>
      <c r="J33" s="167"/>
      <c r="K33" s="167"/>
      <c r="L33" s="167"/>
      <c r="M33" s="161">
        <v>5</v>
      </c>
      <c r="N33" s="168"/>
      <c r="O33" s="162"/>
      <c r="P33" s="160"/>
      <c r="Q33" s="160"/>
      <c r="R33" s="160"/>
      <c r="S33" s="160"/>
      <c r="T33" s="160"/>
      <c r="U33" s="160"/>
      <c r="V33" s="160"/>
      <c r="W33" s="160"/>
      <c r="X33" s="169">
        <v>15</v>
      </c>
      <c r="Y33" s="170"/>
      <c r="Z33" s="171"/>
      <c r="AA33" s="172">
        <f t="shared" si="8"/>
        <v>20</v>
      </c>
      <c r="AB33" s="56"/>
      <c r="AC33" s="56"/>
      <c r="AD33" s="56"/>
      <c r="AE33" s="56"/>
      <c r="AF33" s="56"/>
    </row>
    <row r="34" spans="1:34" s="50" customFormat="1" ht="19.2" thickTop="1" thickBot="1">
      <c r="A34" s="177">
        <v>18</v>
      </c>
      <c r="B34" s="120" t="s">
        <v>81</v>
      </c>
      <c r="C34" s="147" t="s">
        <v>82</v>
      </c>
      <c r="D34" s="155"/>
      <c r="E34" s="157">
        <v>30</v>
      </c>
      <c r="F34" s="157"/>
      <c r="G34" s="157"/>
      <c r="H34" s="157"/>
      <c r="I34" s="157"/>
      <c r="J34" s="157"/>
      <c r="K34" s="157"/>
      <c r="L34" s="157">
        <v>30</v>
      </c>
      <c r="M34" s="156">
        <v>2</v>
      </c>
      <c r="N34" s="81" t="s">
        <v>48</v>
      </c>
      <c r="O34" s="158"/>
      <c r="P34" s="157"/>
      <c r="Q34" s="157"/>
      <c r="R34" s="157"/>
      <c r="S34" s="157"/>
      <c r="T34" s="157"/>
      <c r="U34" s="157"/>
      <c r="V34" s="157"/>
      <c r="W34" s="157"/>
      <c r="X34" s="156"/>
      <c r="Y34" s="154"/>
      <c r="Z34" s="76">
        <v>30</v>
      </c>
      <c r="AA34" s="153">
        <v>2</v>
      </c>
      <c r="AB34" s="56"/>
      <c r="AC34" s="56"/>
      <c r="AD34" s="56"/>
      <c r="AE34" s="56"/>
      <c r="AF34" s="56"/>
    </row>
    <row r="35" spans="1:34" s="50" customFormat="1" ht="20.100000000000001" customHeight="1" thickBot="1">
      <c r="A35" s="47"/>
      <c r="B35" s="74" t="s">
        <v>83</v>
      </c>
      <c r="C35" s="74"/>
      <c r="D35" s="67">
        <f>SUM(D13:D33)</f>
        <v>285</v>
      </c>
      <c r="E35" s="67">
        <f>SUM(E13:E34)</f>
        <v>60</v>
      </c>
      <c r="F35" s="67">
        <f t="shared" ref="F35:K35" si="10">SUM(F13:F33)</f>
        <v>10</v>
      </c>
      <c r="G35" s="67">
        <f t="shared" si="10"/>
        <v>20</v>
      </c>
      <c r="H35" s="67">
        <f t="shared" si="10"/>
        <v>0</v>
      </c>
      <c r="I35" s="67">
        <f t="shared" si="10"/>
        <v>0</v>
      </c>
      <c r="J35" s="67">
        <f t="shared" si="10"/>
        <v>0</v>
      </c>
      <c r="K35" s="67">
        <f t="shared" si="10"/>
        <v>0</v>
      </c>
      <c r="L35" s="67">
        <v>375</v>
      </c>
      <c r="M35" s="67">
        <f>SUM(M13:M34)</f>
        <v>30</v>
      </c>
      <c r="N35" s="178"/>
      <c r="O35" s="67">
        <f>SUM(O13:O33)</f>
        <v>65</v>
      </c>
      <c r="P35" s="67">
        <f t="shared" ref="P35:X35" si="11">SUM(P13:P33)</f>
        <v>35</v>
      </c>
      <c r="Q35" s="67">
        <f t="shared" si="11"/>
        <v>20</v>
      </c>
      <c r="R35" s="67">
        <f t="shared" si="11"/>
        <v>0</v>
      </c>
      <c r="S35" s="67">
        <f t="shared" si="11"/>
        <v>150</v>
      </c>
      <c r="T35" s="67">
        <f t="shared" si="11"/>
        <v>0</v>
      </c>
      <c r="U35" s="67">
        <f t="shared" si="11"/>
        <v>0</v>
      </c>
      <c r="V35" s="67">
        <f t="shared" si="11"/>
        <v>0</v>
      </c>
      <c r="W35" s="67">
        <f t="shared" si="11"/>
        <v>270</v>
      </c>
      <c r="X35" s="67">
        <f t="shared" si="11"/>
        <v>30</v>
      </c>
      <c r="Y35" s="67"/>
      <c r="Z35" s="68">
        <f>SUM(Z13:Z34)</f>
        <v>645</v>
      </c>
      <c r="AA35" s="69">
        <f>SUM(M35,X35)</f>
        <v>60</v>
      </c>
      <c r="AB35" s="48"/>
      <c r="AC35" s="48"/>
      <c r="AD35" s="48"/>
      <c r="AE35" s="48"/>
      <c r="AF35" s="48"/>
      <c r="AG35" s="49"/>
      <c r="AH35" s="49"/>
    </row>
    <row r="36" spans="1:34" s="50" customFormat="1" ht="20.100000000000001" customHeight="1" thickBot="1">
      <c r="A36" s="47"/>
      <c r="B36" s="70" t="s">
        <v>34</v>
      </c>
      <c r="C36" s="70"/>
      <c r="D36" s="231">
        <f>SUM(D35:K35)</f>
        <v>375</v>
      </c>
      <c r="E36" s="232"/>
      <c r="F36" s="232"/>
      <c r="G36" s="232"/>
      <c r="H36" s="232"/>
      <c r="I36" s="232"/>
      <c r="J36" s="232"/>
      <c r="K36" s="233"/>
      <c r="L36" s="71"/>
      <c r="M36" s="72"/>
      <c r="N36" s="73"/>
      <c r="O36" s="231">
        <f>SUM(O35:V35)</f>
        <v>270</v>
      </c>
      <c r="P36" s="232"/>
      <c r="Q36" s="232"/>
      <c r="R36" s="232"/>
      <c r="S36" s="232"/>
      <c r="T36" s="232"/>
      <c r="U36" s="232"/>
      <c r="V36" s="233"/>
      <c r="W36" s="67"/>
      <c r="X36" s="67"/>
      <c r="Y36" s="67"/>
      <c r="Z36" s="68">
        <f>SUM(D36:K36)+SUM(O36:V36)</f>
        <v>645</v>
      </c>
      <c r="AA36" s="69"/>
      <c r="AB36" s="48"/>
      <c r="AC36" s="48"/>
      <c r="AD36" s="48"/>
      <c r="AE36" s="48"/>
      <c r="AF36" s="48"/>
      <c r="AG36" s="49"/>
      <c r="AH36" s="49"/>
    </row>
    <row r="37" spans="1:34" s="50" customFormat="1" ht="20.100000000000001" customHeight="1" thickBot="1">
      <c r="A37" s="47"/>
      <c r="B37" s="74" t="s">
        <v>84</v>
      </c>
      <c r="C37" s="74"/>
      <c r="D37" s="231">
        <f>D36-K35</f>
        <v>375</v>
      </c>
      <c r="E37" s="232"/>
      <c r="F37" s="232"/>
      <c r="G37" s="232"/>
      <c r="H37" s="232"/>
      <c r="I37" s="232"/>
      <c r="J37" s="232"/>
      <c r="K37" s="233"/>
      <c r="L37" s="67"/>
      <c r="M37" s="67"/>
      <c r="N37" s="67"/>
      <c r="O37" s="231">
        <f>O36-V35</f>
        <v>270</v>
      </c>
      <c r="P37" s="232"/>
      <c r="Q37" s="232"/>
      <c r="R37" s="232"/>
      <c r="S37" s="232"/>
      <c r="T37" s="232"/>
      <c r="U37" s="232"/>
      <c r="V37" s="233"/>
      <c r="W37" s="67"/>
      <c r="X37" s="67"/>
      <c r="Y37" s="67"/>
      <c r="Z37" s="68">
        <f>SUM(D37:K37)+SUM(O37:V37)</f>
        <v>645</v>
      </c>
      <c r="AA37" s="69"/>
      <c r="AB37" s="48"/>
      <c r="AC37" s="48"/>
      <c r="AD37" s="48"/>
      <c r="AE37" s="48"/>
      <c r="AF37" s="48"/>
      <c r="AG37" s="49"/>
      <c r="AH37" s="49"/>
    </row>
    <row r="38" spans="1:34" ht="14.4" thickBot="1">
      <c r="A38" s="133"/>
      <c r="B38" s="5" t="s">
        <v>90</v>
      </c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3"/>
      <c r="AH38" s="3"/>
    </row>
    <row r="39" spans="1:34" s="50" customFormat="1" ht="20.100000000000001" customHeight="1">
      <c r="A39" s="89"/>
      <c r="B39" s="127" t="s">
        <v>81</v>
      </c>
      <c r="C39" s="126" t="s">
        <v>82</v>
      </c>
      <c r="D39" s="88"/>
      <c r="E39" s="85"/>
      <c r="F39" s="85"/>
      <c r="G39" s="85"/>
      <c r="H39" s="85"/>
      <c r="I39" s="85"/>
      <c r="J39" s="85">
        <v>30</v>
      </c>
      <c r="K39" s="85"/>
      <c r="L39" s="85">
        <v>30</v>
      </c>
      <c r="M39" s="86">
        <v>1</v>
      </c>
      <c r="N39" s="96" t="s">
        <v>87</v>
      </c>
      <c r="O39" s="84"/>
      <c r="P39" s="89"/>
      <c r="Q39" s="85"/>
      <c r="R39" s="85"/>
      <c r="S39" s="85"/>
      <c r="T39" s="85"/>
      <c r="U39" s="85"/>
      <c r="V39" s="85"/>
      <c r="W39" s="85"/>
      <c r="X39" s="86"/>
      <c r="Y39" s="96"/>
      <c r="Z39" s="84">
        <f>SUM(D39:K39)+SUM(O39:V39)</f>
        <v>30</v>
      </c>
      <c r="AA39" s="89">
        <v>1</v>
      </c>
      <c r="AB39" s="48"/>
      <c r="AC39" s="48"/>
      <c r="AD39" s="48"/>
      <c r="AE39" s="48"/>
      <c r="AF39" s="48"/>
      <c r="AG39" s="49"/>
      <c r="AH39" s="49"/>
    </row>
    <row r="40" spans="1:34" s="50" customFormat="1" ht="20.100000000000001" customHeight="1" thickBot="1">
      <c r="A40" s="90"/>
      <c r="B40" s="92"/>
      <c r="C40" s="95"/>
      <c r="D40" s="66"/>
      <c r="E40" s="64"/>
      <c r="F40" s="64"/>
      <c r="G40" s="64"/>
      <c r="H40" s="64"/>
      <c r="I40" s="64"/>
      <c r="J40" s="64"/>
      <c r="K40" s="64"/>
      <c r="L40" s="64"/>
      <c r="M40" s="65"/>
      <c r="N40" s="97"/>
      <c r="O40" s="76"/>
      <c r="P40" s="90"/>
      <c r="Q40" s="64"/>
      <c r="R40" s="64"/>
      <c r="S40" s="64"/>
      <c r="T40" s="64"/>
      <c r="U40" s="64"/>
      <c r="V40" s="64"/>
      <c r="W40" s="64"/>
      <c r="X40" s="65"/>
      <c r="Y40" s="97"/>
      <c r="Z40" s="76"/>
      <c r="AA40" s="90"/>
      <c r="AB40" s="48"/>
      <c r="AC40" s="48"/>
      <c r="AD40" s="48"/>
      <c r="AE40" s="48"/>
      <c r="AF40" s="48"/>
      <c r="AG40" s="49"/>
      <c r="AH40" s="49"/>
    </row>
    <row r="41" spans="1:34" s="50" customFormat="1" ht="20.100000000000001" customHeight="1">
      <c r="A41" s="81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81"/>
      <c r="N41" s="81"/>
      <c r="O41" s="82"/>
      <c r="P41" s="83"/>
      <c r="Q41" s="128"/>
      <c r="R41" s="128"/>
      <c r="S41" s="128"/>
      <c r="T41" s="128"/>
      <c r="U41" s="128"/>
      <c r="V41" s="128"/>
      <c r="W41" s="128"/>
      <c r="X41" s="81"/>
      <c r="Y41" s="81"/>
      <c r="Z41" s="82"/>
      <c r="AA41" s="83"/>
      <c r="AB41" s="48"/>
      <c r="AC41" s="48"/>
      <c r="AD41" s="48"/>
      <c r="AE41" s="48"/>
      <c r="AF41" s="48"/>
      <c r="AG41" s="49"/>
      <c r="AH41" s="49"/>
    </row>
    <row r="42" spans="1:34" s="50" customFormat="1" ht="20.100000000000001" customHeight="1">
      <c r="A42" s="81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81"/>
      <c r="N42" s="81"/>
      <c r="O42" s="82"/>
      <c r="P42" s="83"/>
      <c r="Q42" s="128"/>
      <c r="R42" s="128"/>
      <c r="S42" s="128"/>
      <c r="T42" s="128"/>
      <c r="U42" s="128"/>
      <c r="V42" s="128"/>
      <c r="W42" s="128"/>
      <c r="X42" s="81"/>
      <c r="Y42" s="81"/>
      <c r="Z42" s="82"/>
      <c r="AA42" s="83"/>
      <c r="AB42" s="48"/>
      <c r="AC42" s="48"/>
      <c r="AD42" s="48"/>
      <c r="AE42" s="48"/>
      <c r="AF42" s="48"/>
      <c r="AG42" s="49"/>
      <c r="AH42" s="49"/>
    </row>
    <row r="43" spans="1:34" ht="13.8">
      <c r="A43" s="13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3.8">
      <c r="A44" s="133"/>
      <c r="B44" s="2" t="s">
        <v>91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3.8">
      <c r="A45" s="13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3.8">
      <c r="A46" s="13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3.8">
      <c r="A47" s="13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3.8">
      <c r="A48" s="13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3.8">
      <c r="A49" s="13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3.8">
      <c r="A50" s="13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3.8">
      <c r="A51" s="13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</row>
    <row r="52" spans="1:34" ht="18">
      <c r="A52" s="13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</row>
    <row r="53" spans="1:34" ht="18">
      <c r="A53" s="13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</row>
    <row r="54" spans="1:34" ht="18">
      <c r="A54" s="13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</row>
    <row r="55" spans="1:34" ht="18">
      <c r="A55" s="13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4" ht="18">
      <c r="A56" s="1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4" ht="18">
      <c r="A57" s="13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4" ht="18">
      <c r="A58" s="13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4" ht="18">
      <c r="A59" s="13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">
      <c r="A60" s="13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">
      <c r="A61" s="13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">
      <c r="A62" s="13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">
      <c r="A63" s="13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">
      <c r="A64" s="13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13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3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3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13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13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13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13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3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3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1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13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13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13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3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3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3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3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3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3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3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3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3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3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3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3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3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3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3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3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3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3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3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3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3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3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3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3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3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3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3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3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3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3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3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3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3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3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3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3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3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3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3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3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3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3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3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3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3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3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3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3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3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3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3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3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3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3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3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3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3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3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3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3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3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3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3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3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3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3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3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3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3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3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3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3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3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">
      <c r="A156" s="13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32" ht="18">
      <c r="A157" s="13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</sheetData>
  <mergeCells count="53">
    <mergeCell ref="AA25:AA26"/>
    <mergeCell ref="W25:W26"/>
    <mergeCell ref="X25:X26"/>
    <mergeCell ref="M25:M26"/>
    <mergeCell ref="Y25:Y26"/>
    <mergeCell ref="Z25:Z26"/>
    <mergeCell ref="Z18:Z19"/>
    <mergeCell ref="AA18:AA19"/>
    <mergeCell ref="Z21:Z22"/>
    <mergeCell ref="AA21:AA22"/>
    <mergeCell ref="D36:K36"/>
    <mergeCell ref="O36:V3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O25:O26"/>
    <mergeCell ref="D37:K37"/>
    <mergeCell ref="O37:V37"/>
    <mergeCell ref="A21:A22"/>
    <mergeCell ref="B21:B22"/>
    <mergeCell ref="L21:L22"/>
    <mergeCell ref="M21:M22"/>
    <mergeCell ref="N21:N22"/>
    <mergeCell ref="A25:A26"/>
    <mergeCell ref="B25:B26"/>
    <mergeCell ref="P25:P26"/>
    <mergeCell ref="Q25:Q26"/>
    <mergeCell ref="R25:R26"/>
    <mergeCell ref="S25:S26"/>
    <mergeCell ref="T25:T26"/>
    <mergeCell ref="U25:U26"/>
    <mergeCell ref="V25:V26"/>
    <mergeCell ref="Z10:Z12"/>
    <mergeCell ref="AA10:AA12"/>
    <mergeCell ref="D11:M11"/>
    <mergeCell ref="O11:Y11"/>
    <mergeCell ref="A10:A12"/>
    <mergeCell ref="B10:B12"/>
    <mergeCell ref="C10:C12"/>
    <mergeCell ref="D10:Y10"/>
    <mergeCell ref="A18:A19"/>
    <mergeCell ref="B18:B19"/>
    <mergeCell ref="N18:N19"/>
    <mergeCell ref="W18:W19"/>
    <mergeCell ref="Y21:Y22"/>
    <mergeCell ref="X18:X19"/>
    <mergeCell ref="Y18:Y19"/>
  </mergeCells>
  <pageMargins left="0.7" right="0.7" top="0.75" bottom="0.75" header="0.3" footer="0.3"/>
  <pageSetup paperSize="9" scale="52" orientation="landscape" r:id="rId1"/>
  <rowBreaks count="1" manualBreakCount="1">
    <brk id="19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 rok</vt:lpstr>
      <vt:lpstr>II rok</vt:lpstr>
      <vt:lpstr>'I rok'!Obszar_wydruku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revision/>
  <cp:lastPrinted>2018-01-08T06:24:15Z</cp:lastPrinted>
  <dcterms:created xsi:type="dcterms:W3CDTF">1997-02-26T13:46:56Z</dcterms:created>
  <dcterms:modified xsi:type="dcterms:W3CDTF">2018-08-07T08:55:54Z</dcterms:modified>
</cp:coreProperties>
</file>