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6" yWindow="912" windowWidth="9432" windowHeight="3708" tabRatio="689" activeTab="1"/>
  </bookViews>
  <sheets>
    <sheet name="I rok" sheetId="1" r:id="rId1"/>
    <sheet name="II rok" sheetId="3" r:id="rId2"/>
  </sheets>
  <definedNames>
    <definedName name="_xlnm.Print_Area" localSheetId="0">'I rok'!$A$1:$AA$46</definedName>
  </definedNames>
  <calcPr calcId="152511"/>
</workbook>
</file>

<file path=xl/calcChain.xml><?xml version="1.0" encoding="utf-8"?>
<calcChain xmlns="http://schemas.openxmlformats.org/spreadsheetml/2006/main">
  <c r="AA31" i="3" l="1"/>
  <c r="L23" i="3"/>
  <c r="Z23" i="3"/>
  <c r="AA23" i="3"/>
  <c r="L37" i="3" l="1"/>
  <c r="AA17" i="1"/>
  <c r="Z17" i="1"/>
  <c r="Z19" i="3" l="1"/>
  <c r="AA19" i="3"/>
  <c r="Z20" i="3"/>
  <c r="AA20" i="3"/>
  <c r="AA17" i="3"/>
  <c r="Z17" i="3"/>
  <c r="P33" i="3"/>
  <c r="Q33" i="3"/>
  <c r="R33" i="3"/>
  <c r="S33" i="3"/>
  <c r="T33" i="3"/>
  <c r="U33" i="3"/>
  <c r="V33" i="3"/>
  <c r="X33" i="3"/>
  <c r="O33" i="3"/>
  <c r="W14" i="3"/>
  <c r="L15" i="3"/>
  <c r="Z37" i="3"/>
  <c r="E33" i="3"/>
  <c r="F33" i="3"/>
  <c r="G33" i="3"/>
  <c r="H33" i="3"/>
  <c r="I33" i="3"/>
  <c r="J33" i="3"/>
  <c r="K33" i="3"/>
  <c r="M33" i="3"/>
  <c r="D33" i="3"/>
  <c r="AA32" i="3"/>
  <c r="AA33" i="3" l="1"/>
  <c r="Z22" i="3"/>
  <c r="W33" i="3"/>
  <c r="AA30" i="3"/>
  <c r="Z30" i="3"/>
  <c r="AA29" i="3"/>
  <c r="Z29" i="3"/>
  <c r="L29" i="3"/>
  <c r="AA27" i="3"/>
  <c r="Z27" i="3"/>
  <c r="L27" i="3"/>
  <c r="Z26" i="3"/>
  <c r="AA16" i="3"/>
  <c r="Z16" i="3"/>
  <c r="L16" i="3"/>
  <c r="AA15" i="3"/>
  <c r="Z15" i="3"/>
  <c r="Z14" i="3"/>
  <c r="Z33" i="3" l="1"/>
  <c r="L33" i="3"/>
  <c r="O34" i="3"/>
  <c r="O35" i="3" s="1"/>
  <c r="D34" i="3"/>
  <c r="W33" i="1"/>
  <c r="W16" i="1"/>
  <c r="L34" i="1"/>
  <c r="L23" i="1"/>
  <c r="L18" i="1"/>
  <c r="L20" i="1"/>
  <c r="L21" i="1"/>
  <c r="Z33" i="1"/>
  <c r="Z34" i="1"/>
  <c r="AA33" i="1"/>
  <c r="AA34" i="1"/>
  <c r="AA30" i="1"/>
  <c r="Z30" i="1"/>
  <c r="AA28" i="1"/>
  <c r="Z28" i="1"/>
  <c r="L28" i="1"/>
  <c r="AA25" i="1"/>
  <c r="Z25" i="1"/>
  <c r="AA23" i="1"/>
  <c r="Z23" i="1"/>
  <c r="Z24" i="1"/>
  <c r="W24" i="1"/>
  <c r="L14" i="1"/>
  <c r="Z34" i="3" l="1"/>
  <c r="D35" i="3"/>
  <c r="Z35" i="3" s="1"/>
  <c r="M35" i="1"/>
  <c r="P35" i="1"/>
  <c r="Q35" i="1"/>
  <c r="R35" i="1"/>
  <c r="S35" i="1"/>
  <c r="T35" i="1"/>
  <c r="U35" i="1"/>
  <c r="V35" i="1"/>
  <c r="X35" i="1"/>
  <c r="O35" i="1"/>
  <c r="G35" i="1"/>
  <c r="H35" i="1"/>
  <c r="I35" i="1"/>
  <c r="J35" i="1"/>
  <c r="K35" i="1"/>
  <c r="E35" i="1"/>
  <c r="F35" i="1"/>
  <c r="D35" i="1"/>
  <c r="AA35" i="1" l="1"/>
  <c r="AA20" i="1"/>
  <c r="AA21" i="1"/>
  <c r="Z20" i="1"/>
  <c r="Z21" i="1"/>
  <c r="AA22" i="1"/>
  <c r="Z22" i="1"/>
  <c r="AA18" i="1"/>
  <c r="Z18" i="1"/>
  <c r="O36" i="1" l="1"/>
  <c r="D36" i="1"/>
  <c r="AA16" i="1" l="1"/>
  <c r="Z16" i="1"/>
  <c r="L16" i="1"/>
  <c r="AA15" i="1"/>
  <c r="Z14" i="1" l="1"/>
  <c r="Z39" i="1"/>
  <c r="Z40" i="1"/>
  <c r="L40" i="1"/>
  <c r="Z15" i="1" l="1"/>
  <c r="Z35" i="1" s="1"/>
  <c r="AA24" i="1"/>
  <c r="AA14" i="1"/>
  <c r="L35" i="1" l="1"/>
  <c r="O37" i="1" l="1"/>
  <c r="D37" i="1"/>
  <c r="Z36" i="1"/>
  <c r="Z37" i="1" l="1"/>
</calcChain>
</file>

<file path=xl/sharedStrings.xml><?xml version="1.0" encoding="utf-8"?>
<sst xmlns="http://schemas.openxmlformats.org/spreadsheetml/2006/main" count="264" uniqueCount="125">
  <si>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</si>
  <si>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</si>
  <si>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</si>
  <si>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</si>
  <si>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</si>
  <si>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</si>
  <si>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</si>
  <si>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</si>
  <si>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</si>
  <si>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</si>
  <si>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</si>
  <si>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</si>
  <si>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</si>
  <si>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</si>
  <si>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</si>
  <si>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</si>
  <si>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</si>
  <si>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</si>
  <si>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</si>
  <si>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</si>
  <si>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</si>
  <si>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</si>
  <si>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</si>
  <si>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</si>
  <si>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</si>
  <si>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</si>
  <si>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</si>
  <si>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</si>
  <si>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</si>
  <si>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</si>
  <si>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</si>
  <si>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</si>
  <si>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</si>
  <si>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</si>
  <si>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</si>
  <si>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</si>
  <si>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</si>
  <si>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Poziom kształcenia</t>
  </si>
  <si>
    <t>Profil kształcenia</t>
  </si>
  <si>
    <t>Podpis Dziekana/Prodziekana</t>
  </si>
  <si>
    <t>Wydział Nauk o Zdrowiu / Oddział Pielęgniarstwa i Położnictwa</t>
  </si>
  <si>
    <t xml:space="preserve"> </t>
  </si>
  <si>
    <t>Język angielski</t>
  </si>
  <si>
    <t>Semestr I - zimowy</t>
  </si>
  <si>
    <t>Semestr II -  letni</t>
  </si>
  <si>
    <t>II rok</t>
  </si>
  <si>
    <t>Semestr III - zimowy</t>
  </si>
  <si>
    <t>Semestr IV -  letni</t>
  </si>
  <si>
    <t>mgr Małgorzata Mistrzak</t>
  </si>
  <si>
    <t>BHP</t>
  </si>
  <si>
    <t>mgr Julian Wójtowicz</t>
  </si>
  <si>
    <t>Z</t>
  </si>
  <si>
    <t>Przysposobienie biblioteczne</t>
  </si>
  <si>
    <t xml:space="preserve"> dr n. hum. Ryszard Żmuda</t>
  </si>
  <si>
    <t>I rok</t>
  </si>
  <si>
    <t>Dydaktyka medyczna</t>
  </si>
  <si>
    <t>Nowoczesne techniki diagnostyczne</t>
  </si>
  <si>
    <t>Andragogika</t>
  </si>
  <si>
    <t>Podstawy psychoterapii</t>
  </si>
  <si>
    <t>Położnictwo</t>
  </si>
  <si>
    <t>Filozofia i teoria opieki położniczej</t>
  </si>
  <si>
    <t>Badania naukowe w położnictwie</t>
  </si>
  <si>
    <t>Technologie informacyjne w położnictwie</t>
  </si>
  <si>
    <t>Psychologia rozwojowa i stosowana</t>
  </si>
  <si>
    <t>Pedagogika z elementami pedagogiki specjalnej</t>
  </si>
  <si>
    <t>Ustawodawstwo zawodowe położnej - wymogi europejskie</t>
  </si>
  <si>
    <t>Podstawy dydaktyki</t>
  </si>
  <si>
    <t>Zarządzanie w położnictwie</t>
  </si>
  <si>
    <t>Opieka położnicza</t>
  </si>
  <si>
    <t>dr n. med. Ewa Piekarska</t>
  </si>
  <si>
    <t xml:space="preserve">dr hab. n. o zdrowiu prof. nadzw. Radosław Zajdel </t>
  </si>
  <si>
    <t xml:space="preserve">dr n. o zdrowiu Beata Leśniczak </t>
  </si>
  <si>
    <t>Położnictwo wielokulturowe</t>
  </si>
  <si>
    <t>Opieka neonatologiczna</t>
  </si>
  <si>
    <t>Opieka ginekologiczna</t>
  </si>
  <si>
    <t>Opieka środowiskowa</t>
  </si>
  <si>
    <t>Intensywny nadzór położniczy</t>
  </si>
  <si>
    <t>Endokrynologia ginekologiczna</t>
  </si>
  <si>
    <t>Zajęcia fakultatywne:</t>
  </si>
  <si>
    <t>Choroby układu krwiotwórczego w opiece położniczej / Podstawy hematologii</t>
  </si>
  <si>
    <t>Żywienie kobiety ciężarnej i karmiącej / Higiena żywienia</t>
  </si>
  <si>
    <t>Przygotowanie pracy magisterskiej i egzamin dyplomowy</t>
  </si>
  <si>
    <t>WYBRANE ZAGADNIENIA Z NAUK SPOŁECZNYCH</t>
  </si>
  <si>
    <t>NAUKI W ZAKRESIE OPIEKI SPECJALISTYCZNEJ</t>
  </si>
  <si>
    <t>Diagnostyka ultrasonograficzna w położnictwie i ginekologii</t>
  </si>
  <si>
    <t>-</t>
  </si>
  <si>
    <t>profil praktyczny</t>
  </si>
  <si>
    <t>zajęcia praktyczne</t>
  </si>
  <si>
    <t>studia stacjonarne</t>
  </si>
  <si>
    <t>studia II stopnia</t>
  </si>
  <si>
    <t>A.</t>
  </si>
  <si>
    <t>B.</t>
  </si>
  <si>
    <t xml:space="preserve">dr n. med. Kinga Studzińska-Pasieka </t>
  </si>
  <si>
    <t xml:space="preserve">dr hab. n. prawn. Rafał Kubiak </t>
  </si>
  <si>
    <t xml:space="preserve">dr hab. n. med. Piotr Woźniak </t>
  </si>
  <si>
    <t>prof. dr hab. n. med. Maria Respondek-Liberska</t>
  </si>
  <si>
    <t xml:space="preserve">dr n. med. Katarzyna Wójcik-Krowiranda </t>
  </si>
  <si>
    <t xml:space="preserve">prof. dr hab. n. med. Iwona Kłoszewska </t>
  </si>
  <si>
    <t xml:space="preserve">dr n. med. Jolanta Dominowska </t>
  </si>
  <si>
    <t xml:space="preserve">prof. dr hab. n. med. Andrzej Bieńkiewicz </t>
  </si>
  <si>
    <t xml:space="preserve">prof. dr hab. n. med. Piotr Smolewski </t>
  </si>
  <si>
    <t xml:space="preserve">dr hab. n. med. Anna Sobczuk </t>
  </si>
  <si>
    <t>dr n o zdrowiu Danuta Małańczuk</t>
  </si>
  <si>
    <t>dr n ozdrowiu Iwona Strzelecka</t>
  </si>
  <si>
    <t>Poradnictwo laktacyjne</t>
  </si>
  <si>
    <t>Farmakologia kliniczna</t>
  </si>
  <si>
    <t>Onkologia ginekologiczna</t>
  </si>
  <si>
    <t>Wady wrodzone</t>
  </si>
  <si>
    <t>mgr Anna Bujnowicz</t>
  </si>
  <si>
    <t>Diagnoza pielęgniarska</t>
  </si>
  <si>
    <t>mgr Izabela Ciesielska</t>
  </si>
  <si>
    <t>dr hab. n med. prof. nadzw Zbigniew Pietrzak</t>
  </si>
  <si>
    <t>dr n med. Anna Wojtczak</t>
  </si>
  <si>
    <t>dr n med. Agnieszka Kotarba</t>
  </si>
  <si>
    <t>B</t>
  </si>
  <si>
    <t>2017/2018</t>
  </si>
  <si>
    <t>Patologia i rehabilitacja mowy</t>
  </si>
  <si>
    <t>Podstawy geriatrii / Choroby wieku podeszłego</t>
  </si>
  <si>
    <t>dr hab. n o zdrowiu prof. nadzw Ewa Borowiak</t>
  </si>
  <si>
    <t>dr hab. n med. Grzegorz Surkont</t>
  </si>
  <si>
    <t>Techniki endoskopowe w położnictwie i ginekologii</t>
  </si>
  <si>
    <t>Medycyna prewencyjna w położnictwie, neonatologii i ginekologii</t>
  </si>
  <si>
    <t>dr n med. Michał Krekora</t>
  </si>
  <si>
    <t>mgr Emilia Piesowicz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</si>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</sst>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5" fillId="3" borderId="0" applyNumberFormat="0" applyBorder="0" applyAlignment="0" applyProtection="0"/>
    <xf numFmtId="0" fontId="1" fillId="0" borderId="0"/>
  </cellStyleXfs>
  <cellXfs count="2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26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9" fillId="26" borderId="17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1" fontId="28" fillId="26" borderId="30" xfId="0" applyNumberFormat="1" applyFont="1" applyFill="1" applyBorder="1" applyAlignment="1">
      <alignment horizontal="center"/>
    </xf>
    <xf numFmtId="0" fontId="28" fillId="26" borderId="17" xfId="0" applyFont="1" applyFill="1" applyBorder="1" applyAlignment="1">
      <alignment vertical="center" wrapText="1"/>
    </xf>
    <xf numFmtId="0" fontId="28" fillId="26" borderId="18" xfId="0" applyFont="1" applyFill="1" applyBorder="1" applyAlignment="1">
      <alignment wrapText="1"/>
    </xf>
    <xf numFmtId="0" fontId="28" fillId="26" borderId="38" xfId="0" applyFont="1" applyFill="1" applyBorder="1" applyAlignment="1">
      <alignment horizontal="center"/>
    </xf>
    <xf numFmtId="0" fontId="27" fillId="26" borderId="15" xfId="0" applyFont="1" applyFill="1" applyBorder="1"/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8" fillId="0" borderId="30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1" fontId="28" fillId="25" borderId="30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9" fillId="0" borderId="40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9" fillId="24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0" fillId="24" borderId="15" xfId="42" applyFont="1" applyFill="1" applyBorder="1" applyAlignment="1">
      <alignment horizontal="left" vertical="center" wrapText="1"/>
    </xf>
    <xf numFmtId="0" fontId="30" fillId="24" borderId="16" xfId="42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28" fillId="24" borderId="16" xfId="0" applyFont="1" applyFill="1" applyBorder="1" applyAlignment="1">
      <alignment vertical="center" wrapText="1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25" borderId="4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6" borderId="45" xfId="0" applyFont="1" applyFill="1" applyBorder="1" applyAlignment="1">
      <alignment horizontal="center"/>
    </xf>
    <xf numFmtId="0" fontId="29" fillId="25" borderId="22" xfId="0" applyFont="1" applyFill="1" applyBorder="1" applyAlignment="1">
      <alignment horizontal="center" vertical="center"/>
    </xf>
    <xf numFmtId="0" fontId="28" fillId="27" borderId="0" xfId="42" applyFont="1" applyFill="1" applyBorder="1" applyAlignment="1">
      <alignment horizontal="left" vertical="center" wrapText="1"/>
    </xf>
    <xf numFmtId="0" fontId="29" fillId="27" borderId="10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9" fillId="0" borderId="0" xfId="0" applyFont="1"/>
    <xf numFmtId="0" fontId="31" fillId="0" borderId="5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0" fillId="0" borderId="0" xfId="0" applyFont="1"/>
    <xf numFmtId="0" fontId="31" fillId="24" borderId="50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48" xfId="0" applyFont="1" applyBorder="1" applyAlignment="1">
      <alignment vertical="center" wrapText="1"/>
    </xf>
    <xf numFmtId="0" fontId="34" fillId="0" borderId="49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1" fillId="27" borderId="50" xfId="0" applyFont="1" applyFill="1" applyBorder="1" applyAlignment="1">
      <alignment horizontal="center" vertical="center"/>
    </xf>
    <xf numFmtId="0" fontId="31" fillId="27" borderId="48" xfId="0" applyFont="1" applyFill="1" applyBorder="1" applyAlignment="1">
      <alignment horizontal="center" vertical="center"/>
    </xf>
    <xf numFmtId="0" fontId="31" fillId="27" borderId="53" xfId="0" applyFont="1" applyFill="1" applyBorder="1" applyAlignment="1">
      <alignment horizontal="center" vertical="center"/>
    </xf>
    <xf numFmtId="0" fontId="34" fillId="27" borderId="51" xfId="0" applyFont="1" applyFill="1" applyBorder="1" applyAlignment="1">
      <alignment horizontal="center" vertical="center"/>
    </xf>
    <xf numFmtId="1" fontId="28" fillId="27" borderId="30" xfId="0" applyNumberFormat="1" applyFont="1" applyFill="1" applyBorder="1" applyAlignment="1">
      <alignment horizontal="center" vertical="center"/>
    </xf>
    <xf numFmtId="0" fontId="28" fillId="27" borderId="14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4" fillId="0" borderId="49" xfId="0" applyFont="1" applyBorder="1" applyAlignment="1">
      <alignment vertical="center"/>
    </xf>
    <xf numFmtId="0" fontId="28" fillId="25" borderId="31" xfId="0" applyFont="1" applyFill="1" applyBorder="1" applyAlignment="1">
      <alignment vertical="center" wrapText="1"/>
    </xf>
    <xf numFmtId="0" fontId="28" fillId="27" borderId="53" xfId="0" applyFont="1" applyFill="1" applyBorder="1" applyAlignment="1">
      <alignment vertical="center" wrapText="1"/>
    </xf>
    <xf numFmtId="0" fontId="34" fillId="0" borderId="67" xfId="0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4" fillId="0" borderId="24" xfId="0" applyFont="1" applyBorder="1"/>
    <xf numFmtId="0" fontId="34" fillId="0" borderId="70" xfId="0" applyFont="1" applyBorder="1" applyAlignment="1">
      <alignment vertical="center" wrapText="1"/>
    </xf>
    <xf numFmtId="0" fontId="28" fillId="0" borderId="47" xfId="0" applyFont="1" applyFill="1" applyBorder="1" applyAlignment="1">
      <alignment horizontal="center" vertical="center"/>
    </xf>
    <xf numFmtId="0" fontId="34" fillId="0" borderId="48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4" fillId="0" borderId="50" xfId="0" applyFont="1" applyBorder="1" applyAlignment="1">
      <alignment vertical="center" wrapText="1"/>
    </xf>
    <xf numFmtId="1" fontId="29" fillId="0" borderId="39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" fontId="28" fillId="0" borderId="26" xfId="0" applyNumberFormat="1" applyFont="1" applyFill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1" fontId="29" fillId="0" borderId="43" xfId="0" applyNumberFormat="1" applyFont="1" applyFill="1" applyBorder="1" applyAlignment="1">
      <alignment horizontal="center" vertical="center"/>
    </xf>
    <xf numFmtId="0" fontId="34" fillId="0" borderId="77" xfId="0" applyFont="1" applyBorder="1" applyAlignment="1">
      <alignment horizontal="left" vertical="center"/>
    </xf>
    <xf numFmtId="0" fontId="34" fillId="0" borderId="78" xfId="0" applyFont="1" applyBorder="1" applyAlignment="1">
      <alignment horizontal="center" vertical="center"/>
    </xf>
    <xf numFmtId="1" fontId="29" fillId="0" borderId="74" xfId="0" applyNumberFormat="1" applyFont="1" applyFill="1" applyBorder="1" applyAlignment="1">
      <alignment horizontal="center" vertical="center"/>
    </xf>
    <xf numFmtId="1" fontId="28" fillId="0" borderId="79" xfId="0" applyNumberFormat="1" applyFont="1" applyFill="1" applyBorder="1" applyAlignment="1">
      <alignment horizontal="center" vertical="center"/>
    </xf>
    <xf numFmtId="0" fontId="34" fillId="0" borderId="77" xfId="0" applyFont="1" applyBorder="1" applyAlignment="1">
      <alignment horizontal="left" vertical="center" wrapText="1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vertical="center" wrapText="1"/>
    </xf>
    <xf numFmtId="0" fontId="31" fillId="0" borderId="77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4" fillId="0" borderId="83" xfId="0" applyFont="1" applyBorder="1" applyAlignment="1">
      <alignment horizontal="left" vertical="center"/>
    </xf>
    <xf numFmtId="0" fontId="34" fillId="0" borderId="84" xfId="0" applyFont="1" applyBorder="1" applyAlignment="1">
      <alignment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1" fontId="28" fillId="0" borderId="88" xfId="0" applyNumberFormat="1" applyFont="1" applyFill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2" fillId="0" borderId="89" xfId="0" applyFont="1" applyBorder="1" applyAlignment="1">
      <alignment vertical="center"/>
    </xf>
    <xf numFmtId="1" fontId="28" fillId="0" borderId="90" xfId="0" applyNumberFormat="1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8" fillId="25" borderId="53" xfId="0" applyFont="1" applyFill="1" applyBorder="1" applyAlignment="1">
      <alignment vertical="center" wrapText="1"/>
    </xf>
    <xf numFmtId="0" fontId="29" fillId="0" borderId="30" xfId="0" applyFont="1" applyBorder="1" applyAlignment="1">
      <alignment horizontal="center" vertical="center"/>
    </xf>
    <xf numFmtId="0" fontId="34" fillId="0" borderId="92" xfId="0" applyFont="1" applyBorder="1" applyAlignment="1">
      <alignment vertical="center" wrapText="1"/>
    </xf>
    <xf numFmtId="0" fontId="34" fillId="0" borderId="78" xfId="0" applyFont="1" applyBorder="1" applyAlignment="1">
      <alignment vertical="center" wrapText="1"/>
    </xf>
    <xf numFmtId="0" fontId="34" fillId="0" borderId="51" xfId="0" applyFont="1" applyBorder="1" applyAlignment="1">
      <alignment vertical="center" wrapText="1"/>
    </xf>
    <xf numFmtId="0" fontId="34" fillId="0" borderId="91" xfId="0" applyFont="1" applyBorder="1" applyAlignment="1">
      <alignment vertical="center" wrapText="1"/>
    </xf>
    <xf numFmtId="0" fontId="28" fillId="25" borderId="93" xfId="0" applyFont="1" applyFill="1" applyBorder="1" applyAlignment="1">
      <alignment vertical="center" wrapText="1"/>
    </xf>
    <xf numFmtId="0" fontId="28" fillId="26" borderId="44" xfId="0" applyFont="1" applyFill="1" applyBorder="1" applyAlignment="1">
      <alignment wrapText="1"/>
    </xf>
    <xf numFmtId="0" fontId="34" fillId="0" borderId="92" xfId="0" applyFont="1" applyBorder="1" applyAlignment="1">
      <alignment vertical="center"/>
    </xf>
    <xf numFmtId="0" fontId="34" fillId="0" borderId="73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72" xfId="0" applyFont="1" applyBorder="1" applyAlignment="1">
      <alignment vertical="center" wrapText="1"/>
    </xf>
    <xf numFmtId="0" fontId="28" fillId="25" borderId="14" xfId="0" applyFont="1" applyFill="1" applyBorder="1" applyAlignment="1">
      <alignment vertical="center" wrapText="1"/>
    </xf>
    <xf numFmtId="0" fontId="28" fillId="26" borderId="15" xfId="0" applyFont="1" applyFill="1" applyBorder="1" applyAlignment="1">
      <alignment vertical="center" wrapText="1"/>
    </xf>
    <xf numFmtId="0" fontId="34" fillId="0" borderId="57" xfId="0" applyFont="1" applyBorder="1" applyAlignment="1">
      <alignment vertical="center" wrapText="1"/>
    </xf>
    <xf numFmtId="0" fontId="29" fillId="0" borderId="94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4" fillId="0" borderId="57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" fontId="28" fillId="0" borderId="62" xfId="0" applyNumberFormat="1" applyFont="1" applyFill="1" applyBorder="1" applyAlignment="1">
      <alignment horizontal="center" vertical="center"/>
    </xf>
    <xf numFmtId="1" fontId="28" fillId="0" borderId="63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wrapText="1"/>
    </xf>
    <xf numFmtId="0" fontId="28" fillId="0" borderId="25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3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3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58"/>
  <sheetViews>
    <sheetView view="pageBreakPreview" topLeftCell="A19" zoomScale="70" zoomScaleNormal="90" zoomScaleSheetLayoutView="70" workbookViewId="0">
      <selection sqref="A1:AA46"/>
    </sheetView>
  </sheetViews>
  <sheetFormatPr defaultRowHeight="13.2"/>
  <cols>
    <col min="1" max="1" width="4.109375" style="142" bestFit="1" customWidth="1"/>
    <col min="2" max="2" width="67.5546875" style="115" customWidth="1"/>
    <col min="3" max="3" width="55.6640625" style="115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2" width="4.109375" bestFit="1" customWidth="1"/>
    <col min="23" max="23" width="4.44140625" bestFit="1" customWidth="1"/>
    <col min="24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37"/>
      <c r="B1" s="11" t="s">
        <v>11</v>
      </c>
      <c r="C1" s="26" t="s">
        <v>40</v>
      </c>
      <c r="H1" s="5"/>
      <c r="I1" s="5"/>
      <c r="J1" s="5"/>
      <c r="K1" s="5"/>
      <c r="L1" s="5"/>
      <c r="M1" s="14" t="s">
        <v>15</v>
      </c>
      <c r="N1" s="16" t="s">
        <v>24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1"/>
      <c r="AD1" s="1"/>
      <c r="AE1" s="1"/>
      <c r="AF1" s="1"/>
    </row>
    <row r="2" spans="1:34" ht="18">
      <c r="A2" s="137"/>
      <c r="B2" s="12" t="s">
        <v>12</v>
      </c>
      <c r="C2" s="27" t="s">
        <v>59</v>
      </c>
      <c r="H2" s="4"/>
      <c r="I2" s="4"/>
      <c r="J2" s="4"/>
      <c r="K2" s="4"/>
      <c r="L2" s="4"/>
      <c r="M2" s="15" t="s">
        <v>16</v>
      </c>
      <c r="N2" s="17" t="s">
        <v>29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1"/>
      <c r="AD2" s="1"/>
      <c r="AE2" s="1"/>
      <c r="AF2" s="1"/>
    </row>
    <row r="3" spans="1:34" ht="18">
      <c r="A3" s="137"/>
      <c r="B3" s="12" t="s">
        <v>33</v>
      </c>
      <c r="C3" s="27" t="s">
        <v>85</v>
      </c>
      <c r="H3" s="4"/>
      <c r="I3" s="4"/>
      <c r="J3" s="4"/>
      <c r="K3" s="4"/>
      <c r="L3" s="4"/>
      <c r="M3" s="15" t="s">
        <v>22</v>
      </c>
      <c r="N3" s="17" t="s">
        <v>25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1"/>
      <c r="AD3" s="1"/>
      <c r="AE3" s="1"/>
      <c r="AF3" s="1"/>
    </row>
    <row r="4" spans="1:34" ht="18">
      <c r="A4" s="137"/>
      <c r="B4" s="12" t="s">
        <v>37</v>
      </c>
      <c r="C4" s="27" t="s">
        <v>89</v>
      </c>
      <c r="H4" s="4"/>
      <c r="I4" s="4"/>
      <c r="J4" s="4"/>
      <c r="K4" s="4"/>
      <c r="L4" s="4"/>
      <c r="M4" s="15" t="s">
        <v>23</v>
      </c>
      <c r="N4" s="17" t="s">
        <v>26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1"/>
      <c r="AD4" s="1"/>
      <c r="AE4" s="1"/>
      <c r="AF4" s="1"/>
    </row>
    <row r="5" spans="1:34" ht="18">
      <c r="A5" s="137"/>
      <c r="B5" s="12" t="s">
        <v>38</v>
      </c>
      <c r="C5" s="27" t="s">
        <v>86</v>
      </c>
      <c r="H5" s="4"/>
      <c r="I5" s="4"/>
      <c r="J5" s="4"/>
      <c r="K5" s="4"/>
      <c r="L5" s="4"/>
      <c r="M5" s="15" t="s">
        <v>19</v>
      </c>
      <c r="N5" s="17" t="s">
        <v>87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1"/>
      <c r="AD5" s="1"/>
      <c r="AE5" s="1"/>
      <c r="AF5" s="1"/>
    </row>
    <row r="6" spans="1:34" ht="18">
      <c r="A6" s="137"/>
      <c r="B6" s="12" t="s">
        <v>30</v>
      </c>
      <c r="C6" s="27" t="s">
        <v>88</v>
      </c>
      <c r="H6" s="4"/>
      <c r="I6" s="4"/>
      <c r="J6" s="4"/>
      <c r="K6" s="4"/>
      <c r="L6" s="4"/>
      <c r="M6" s="15" t="s">
        <v>20</v>
      </c>
      <c r="N6" s="17" t="s">
        <v>27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1"/>
      <c r="AD6" s="1"/>
      <c r="AE6" s="1"/>
      <c r="AF6" s="1"/>
    </row>
    <row r="7" spans="1:34" ht="18">
      <c r="A7" s="137"/>
      <c r="B7" s="12" t="s">
        <v>13</v>
      </c>
      <c r="C7" s="27" t="s">
        <v>54</v>
      </c>
      <c r="H7" s="4"/>
      <c r="I7" s="4"/>
      <c r="J7" s="4"/>
      <c r="K7" s="4"/>
      <c r="L7" s="4"/>
      <c r="M7" s="87" t="s">
        <v>21</v>
      </c>
      <c r="N7" s="17" t="s">
        <v>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1"/>
      <c r="AD7" s="1"/>
      <c r="AE7" s="1"/>
      <c r="AF7" s="1"/>
    </row>
    <row r="8" spans="1:34" ht="18.600000000000001" thickBot="1">
      <c r="A8" s="137"/>
      <c r="B8" s="13" t="s">
        <v>14</v>
      </c>
      <c r="C8" s="28" t="s">
        <v>115</v>
      </c>
      <c r="H8" s="4"/>
      <c r="I8" s="8"/>
      <c r="J8" s="4"/>
      <c r="K8" s="4"/>
      <c r="L8" s="4"/>
      <c r="M8" s="88" t="s">
        <v>32</v>
      </c>
      <c r="N8" s="18" t="s">
        <v>28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"/>
      <c r="AC8" s="1"/>
      <c r="AD8" s="1"/>
      <c r="AE8" s="1"/>
      <c r="AF8" s="1"/>
    </row>
    <row r="9" spans="1:34" ht="18.600000000000001" thickBot="1">
      <c r="A9" s="138"/>
      <c r="B9" s="9"/>
      <c r="C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"/>
      <c r="AD9" s="1"/>
      <c r="AE9" s="1"/>
      <c r="AF9" s="1"/>
    </row>
    <row r="10" spans="1:34" ht="14.4" thickBot="1">
      <c r="A10" s="217" t="s">
        <v>0</v>
      </c>
      <c r="B10" s="217" t="s">
        <v>9</v>
      </c>
      <c r="C10" s="214" t="s">
        <v>8</v>
      </c>
      <c r="D10" s="237" t="s">
        <v>1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5" t="s">
        <v>34</v>
      </c>
      <c r="AA10" s="232" t="s">
        <v>10</v>
      </c>
      <c r="AB10" s="7"/>
      <c r="AC10" s="2"/>
      <c r="AD10" s="2"/>
      <c r="AE10" s="2"/>
      <c r="AF10" s="2"/>
      <c r="AG10" s="3"/>
      <c r="AH10" s="3"/>
    </row>
    <row r="11" spans="1:34" ht="14.4" thickBot="1">
      <c r="A11" s="217"/>
      <c r="B11" s="217"/>
      <c r="C11" s="215"/>
      <c r="D11" s="239" t="s">
        <v>43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5"/>
      <c r="O11" s="241" t="s">
        <v>44</v>
      </c>
      <c r="P11" s="242"/>
      <c r="Q11" s="242"/>
      <c r="R11" s="242"/>
      <c r="S11" s="242"/>
      <c r="T11" s="242"/>
      <c r="U11" s="242"/>
      <c r="V11" s="241"/>
      <c r="W11" s="242"/>
      <c r="X11" s="242"/>
      <c r="Y11" s="242"/>
      <c r="Z11" s="236"/>
      <c r="AA11" s="233"/>
      <c r="AB11" s="7"/>
      <c r="AC11" s="2"/>
      <c r="AD11" s="2"/>
      <c r="AE11" s="2"/>
      <c r="AF11" s="2"/>
      <c r="AG11" s="3"/>
      <c r="AH11" s="3"/>
    </row>
    <row r="12" spans="1:34" ht="61.8" thickBot="1">
      <c r="A12" s="217"/>
      <c r="B12" s="217"/>
      <c r="C12" s="216"/>
      <c r="D12" s="19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2" t="s">
        <v>32</v>
      </c>
      <c r="L12" s="20" t="s">
        <v>31</v>
      </c>
      <c r="M12" s="21" t="s">
        <v>2</v>
      </c>
      <c r="N12" s="23" t="s">
        <v>36</v>
      </c>
      <c r="O12" s="24" t="s">
        <v>15</v>
      </c>
      <c r="P12" s="19" t="s">
        <v>16</v>
      </c>
      <c r="Q12" s="20" t="s">
        <v>17</v>
      </c>
      <c r="R12" s="20" t="s">
        <v>18</v>
      </c>
      <c r="S12" s="20" t="s">
        <v>19</v>
      </c>
      <c r="T12" s="20" t="s">
        <v>20</v>
      </c>
      <c r="U12" s="20" t="s">
        <v>21</v>
      </c>
      <c r="V12" s="24" t="s">
        <v>32</v>
      </c>
      <c r="W12" s="20" t="s">
        <v>31</v>
      </c>
      <c r="X12" s="21" t="s">
        <v>2</v>
      </c>
      <c r="Y12" s="23" t="s">
        <v>36</v>
      </c>
      <c r="Z12" s="236"/>
      <c r="AA12" s="234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39" t="s">
        <v>90</v>
      </c>
      <c r="B13" s="204" t="s">
        <v>82</v>
      </c>
      <c r="C13" s="198"/>
      <c r="D13" s="30"/>
      <c r="E13" s="30"/>
      <c r="F13" s="30"/>
      <c r="G13" s="30"/>
      <c r="H13" s="30"/>
      <c r="I13" s="30"/>
      <c r="J13" s="30"/>
      <c r="K13" s="30"/>
      <c r="L13" s="30"/>
      <c r="M13" s="35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5"/>
      <c r="Y13" s="81"/>
      <c r="Z13" s="32"/>
      <c r="AA13" s="36"/>
      <c r="AB13" s="2"/>
      <c r="AC13" s="2"/>
      <c r="AD13" s="2"/>
      <c r="AE13" s="2"/>
      <c r="AF13" s="2"/>
      <c r="AG13" s="3"/>
      <c r="AH13" s="3"/>
    </row>
    <row r="14" spans="1:34" s="94" customFormat="1" ht="20.100000000000001" customHeight="1">
      <c r="A14" s="40">
        <v>1</v>
      </c>
      <c r="B14" s="202" t="s">
        <v>60</v>
      </c>
      <c r="C14" s="195" t="s">
        <v>69</v>
      </c>
      <c r="D14" s="185">
        <v>20</v>
      </c>
      <c r="E14" s="184">
        <v>10</v>
      </c>
      <c r="F14" s="93"/>
      <c r="G14" s="93"/>
      <c r="H14" s="93"/>
      <c r="I14" s="93"/>
      <c r="J14" s="93"/>
      <c r="K14" s="59"/>
      <c r="L14" s="38">
        <f>SUM(D14:K14)</f>
        <v>30</v>
      </c>
      <c r="M14" s="103">
        <v>3</v>
      </c>
      <c r="N14" s="101" t="s">
        <v>3</v>
      </c>
      <c r="O14" s="92"/>
      <c r="P14" s="93"/>
      <c r="Q14" s="93"/>
      <c r="R14" s="93"/>
      <c r="S14" s="93"/>
      <c r="T14" s="93"/>
      <c r="U14" s="93"/>
      <c r="V14" s="37" t="s">
        <v>41</v>
      </c>
      <c r="W14" s="38" t="s">
        <v>41</v>
      </c>
      <c r="X14" s="103"/>
      <c r="Y14" s="101"/>
      <c r="Z14" s="39">
        <f>SUM(D14:K14)+SUM(O14:V14)</f>
        <v>30</v>
      </c>
      <c r="AA14" s="40">
        <f>SUM(M14,X14)</f>
        <v>3</v>
      </c>
    </row>
    <row r="15" spans="1:34" s="94" customFormat="1" ht="20.100000000000001" customHeight="1">
      <c r="A15" s="40">
        <v>2</v>
      </c>
      <c r="B15" s="202" t="s">
        <v>61</v>
      </c>
      <c r="C15" s="199" t="s">
        <v>111</v>
      </c>
      <c r="D15" s="92"/>
      <c r="E15" s="184"/>
      <c r="F15" s="93"/>
      <c r="G15" s="93"/>
      <c r="H15" s="93"/>
      <c r="I15" s="93"/>
      <c r="J15" s="93"/>
      <c r="K15" s="38"/>
      <c r="L15" s="38"/>
      <c r="M15" s="104"/>
      <c r="N15" s="101"/>
      <c r="O15" s="92"/>
      <c r="P15" s="93">
        <v>30</v>
      </c>
      <c r="Q15" s="93"/>
      <c r="R15" s="93"/>
      <c r="S15" s="93"/>
      <c r="T15" s="93"/>
      <c r="U15" s="93"/>
      <c r="V15" s="37"/>
      <c r="W15" s="38">
        <v>30</v>
      </c>
      <c r="X15" s="104">
        <v>2</v>
      </c>
      <c r="Y15" s="101" t="s">
        <v>4</v>
      </c>
      <c r="Z15" s="39">
        <f>SUM(D15:K15)+SUM(O15:V15)</f>
        <v>30</v>
      </c>
      <c r="AA15" s="40">
        <f>SUM(M15,X15)</f>
        <v>2</v>
      </c>
    </row>
    <row r="16" spans="1:34" s="94" customFormat="1" ht="20.100000000000001" customHeight="1">
      <c r="A16" s="40">
        <v>3</v>
      </c>
      <c r="B16" s="202" t="s">
        <v>42</v>
      </c>
      <c r="C16" s="195" t="s">
        <v>92</v>
      </c>
      <c r="D16" s="92"/>
      <c r="E16" s="93">
        <v>30</v>
      </c>
      <c r="F16" s="93"/>
      <c r="G16" s="93"/>
      <c r="H16" s="93"/>
      <c r="I16" s="93"/>
      <c r="J16" s="93"/>
      <c r="K16" s="38"/>
      <c r="L16" s="38">
        <f t="shared" ref="L16:L21" si="0">SUM(D16:K16)</f>
        <v>30</v>
      </c>
      <c r="M16" s="104">
        <v>2</v>
      </c>
      <c r="N16" s="101" t="s">
        <v>4</v>
      </c>
      <c r="O16" s="92"/>
      <c r="P16" s="93">
        <v>30</v>
      </c>
      <c r="Q16" s="93"/>
      <c r="R16" s="93"/>
      <c r="S16" s="93"/>
      <c r="T16" s="93"/>
      <c r="U16" s="93"/>
      <c r="V16" s="37"/>
      <c r="W16" s="38">
        <f>SUM(O16:V16)</f>
        <v>30</v>
      </c>
      <c r="X16" s="104">
        <v>2</v>
      </c>
      <c r="Y16" s="101" t="s">
        <v>4</v>
      </c>
      <c r="Z16" s="39">
        <f>SUM(D16:K16)+SUM(O16:V16)</f>
        <v>60</v>
      </c>
      <c r="AA16" s="40">
        <f>SUM(M16,X16)</f>
        <v>4</v>
      </c>
    </row>
    <row r="17" spans="1:32" s="94" customFormat="1" ht="20.100000000000001" customHeight="1">
      <c r="A17" s="40">
        <v>4</v>
      </c>
      <c r="B17" s="202" t="s">
        <v>62</v>
      </c>
      <c r="C17" s="195" t="s">
        <v>70</v>
      </c>
      <c r="D17" s="92"/>
      <c r="E17" s="93"/>
      <c r="F17" s="93"/>
      <c r="G17" s="93"/>
      <c r="H17" s="93"/>
      <c r="I17" s="93"/>
      <c r="J17" s="93"/>
      <c r="K17" s="38"/>
      <c r="L17" s="38"/>
      <c r="M17" s="104"/>
      <c r="N17" s="101"/>
      <c r="O17" s="92"/>
      <c r="P17" s="93"/>
      <c r="Q17" s="93">
        <v>20</v>
      </c>
      <c r="R17" s="93"/>
      <c r="S17" s="93"/>
      <c r="T17" s="93"/>
      <c r="U17" s="93"/>
      <c r="V17" s="37"/>
      <c r="W17" s="136">
        <v>20</v>
      </c>
      <c r="X17" s="104">
        <v>1</v>
      </c>
      <c r="Y17" s="101" t="s">
        <v>4</v>
      </c>
      <c r="Z17" s="39">
        <f>SUM(D17:K17)+SUM(O17:V17)</f>
        <v>20</v>
      </c>
      <c r="AA17" s="40">
        <f>SUM(M17,X17)</f>
        <v>1</v>
      </c>
      <c r="AF17" s="206"/>
    </row>
    <row r="18" spans="1:32" s="95" customFormat="1" ht="20.100000000000001" customHeight="1">
      <c r="A18" s="140">
        <v>5</v>
      </c>
      <c r="B18" s="202" t="s">
        <v>63</v>
      </c>
      <c r="C18" s="195" t="s">
        <v>113</v>
      </c>
      <c r="D18" s="92">
        <v>60</v>
      </c>
      <c r="E18" s="93">
        <v>30</v>
      </c>
      <c r="F18" s="93"/>
      <c r="G18" s="93"/>
      <c r="H18" s="93"/>
      <c r="I18" s="93"/>
      <c r="J18" s="93"/>
      <c r="K18" s="80"/>
      <c r="L18" s="38">
        <f t="shared" si="0"/>
        <v>90</v>
      </c>
      <c r="M18" s="104">
        <v>5</v>
      </c>
      <c r="N18" s="101" t="s">
        <v>3</v>
      </c>
      <c r="O18" s="92"/>
      <c r="P18" s="93"/>
      <c r="Q18" s="93"/>
      <c r="R18" s="93"/>
      <c r="S18" s="93"/>
      <c r="T18" s="93"/>
      <c r="U18" s="93"/>
      <c r="V18" s="80"/>
      <c r="W18" s="80"/>
      <c r="X18" s="104"/>
      <c r="Y18" s="101"/>
      <c r="Z18" s="39">
        <f t="shared" ref="Z18:Z21" si="1">SUM(D18:K18)+SUM(O18:V18)</f>
        <v>90</v>
      </c>
      <c r="AA18" s="40">
        <f t="shared" ref="AA18:AA21" si="2">SUM(M18,X18)</f>
        <v>5</v>
      </c>
    </row>
    <row r="19" spans="1:32" s="95" customFormat="1" ht="20.100000000000001" customHeight="1">
      <c r="A19" s="140">
        <v>6</v>
      </c>
      <c r="B19" s="202" t="s">
        <v>116</v>
      </c>
      <c r="C19" s="195" t="s">
        <v>123</v>
      </c>
      <c r="D19" s="92"/>
      <c r="E19" s="93"/>
      <c r="F19" s="93"/>
      <c r="G19" s="93"/>
      <c r="H19" s="93"/>
      <c r="I19" s="93"/>
      <c r="J19" s="93"/>
      <c r="K19" s="80"/>
      <c r="L19" s="38"/>
      <c r="M19" s="104"/>
      <c r="N19" s="101"/>
      <c r="O19" s="92">
        <v>10</v>
      </c>
      <c r="P19" s="93"/>
      <c r="Q19" s="93"/>
      <c r="R19" s="93"/>
      <c r="S19" s="93"/>
      <c r="T19" s="93"/>
      <c r="U19" s="93"/>
      <c r="V19" s="80"/>
      <c r="W19" s="80">
        <v>10</v>
      </c>
      <c r="X19" s="104">
        <v>1</v>
      </c>
      <c r="Y19" s="101" t="s">
        <v>4</v>
      </c>
      <c r="Z19" s="39">
        <v>10</v>
      </c>
      <c r="AA19" s="40">
        <v>1</v>
      </c>
    </row>
    <row r="20" spans="1:32" s="95" customFormat="1" ht="20.100000000000001" customHeight="1">
      <c r="A20" s="40">
        <v>7</v>
      </c>
      <c r="B20" s="202" t="s">
        <v>64</v>
      </c>
      <c r="C20" s="195" t="s">
        <v>48</v>
      </c>
      <c r="D20" s="92">
        <v>30</v>
      </c>
      <c r="E20" s="93"/>
      <c r="F20" s="93"/>
      <c r="G20" s="93"/>
      <c r="H20" s="93"/>
      <c r="I20" s="93">
        <v>30</v>
      </c>
      <c r="J20" s="93"/>
      <c r="K20" s="80"/>
      <c r="L20" s="38">
        <f t="shared" si="0"/>
        <v>60</v>
      </c>
      <c r="M20" s="104">
        <v>3</v>
      </c>
      <c r="N20" s="101" t="s">
        <v>4</v>
      </c>
      <c r="O20" s="92"/>
      <c r="P20" s="93"/>
      <c r="Q20" s="93"/>
      <c r="R20" s="93"/>
      <c r="S20" s="93"/>
      <c r="T20" s="93"/>
      <c r="U20" s="93"/>
      <c r="V20" s="80"/>
      <c r="W20" s="80"/>
      <c r="X20" s="104"/>
      <c r="Y20" s="101"/>
      <c r="Z20" s="39">
        <f t="shared" si="1"/>
        <v>60</v>
      </c>
      <c r="AA20" s="40">
        <f t="shared" si="2"/>
        <v>3</v>
      </c>
    </row>
    <row r="21" spans="1:32" s="95" customFormat="1" ht="20.100000000000001" customHeight="1">
      <c r="A21" s="86">
        <v>8</v>
      </c>
      <c r="B21" s="202" t="s">
        <v>57</v>
      </c>
      <c r="C21" s="195" t="s">
        <v>48</v>
      </c>
      <c r="D21" s="92">
        <v>30</v>
      </c>
      <c r="E21" s="93"/>
      <c r="F21" s="93"/>
      <c r="G21" s="93"/>
      <c r="H21" s="93"/>
      <c r="I21" s="93"/>
      <c r="J21" s="93"/>
      <c r="K21" s="38"/>
      <c r="L21" s="38">
        <f t="shared" si="0"/>
        <v>30</v>
      </c>
      <c r="M21" s="104">
        <v>2</v>
      </c>
      <c r="N21" s="101" t="s">
        <v>4</v>
      </c>
      <c r="O21" s="92"/>
      <c r="P21" s="93"/>
      <c r="Q21" s="93"/>
      <c r="R21" s="93"/>
      <c r="S21" s="93"/>
      <c r="T21" s="93"/>
      <c r="U21" s="93"/>
      <c r="V21" s="38"/>
      <c r="W21" s="80"/>
      <c r="X21" s="104"/>
      <c r="Y21" s="101"/>
      <c r="Z21" s="39">
        <f t="shared" si="1"/>
        <v>30</v>
      </c>
      <c r="AA21" s="40">
        <f t="shared" si="2"/>
        <v>2</v>
      </c>
    </row>
    <row r="22" spans="1:32" s="95" customFormat="1" ht="20.100000000000001" customHeight="1" thickBot="1">
      <c r="A22" s="141">
        <v>9</v>
      </c>
      <c r="B22" s="202" t="s">
        <v>65</v>
      </c>
      <c r="C22" s="195" t="s">
        <v>93</v>
      </c>
      <c r="D22" s="92"/>
      <c r="E22" s="93"/>
      <c r="F22" s="93"/>
      <c r="G22" s="93"/>
      <c r="H22" s="93"/>
      <c r="I22" s="93"/>
      <c r="J22" s="93"/>
      <c r="K22" s="38"/>
      <c r="L22" s="38"/>
      <c r="M22" s="104"/>
      <c r="N22" s="101"/>
      <c r="O22" s="92">
        <v>20</v>
      </c>
      <c r="P22" s="93"/>
      <c r="Q22" s="93"/>
      <c r="R22" s="93"/>
      <c r="S22" s="93"/>
      <c r="T22" s="93"/>
      <c r="U22" s="93"/>
      <c r="V22" s="38"/>
      <c r="W22" s="85">
        <v>20</v>
      </c>
      <c r="X22" s="104">
        <v>1</v>
      </c>
      <c r="Y22" s="101" t="s">
        <v>4</v>
      </c>
      <c r="Z22" s="86">
        <f>SUM(D22:K22,O22:V22)</f>
        <v>20</v>
      </c>
      <c r="AA22" s="86">
        <f>SUM(M22,X22)</f>
        <v>1</v>
      </c>
      <c r="AE22" s="207"/>
    </row>
    <row r="23" spans="1:32" s="95" customFormat="1" ht="20.100000000000001" customHeight="1">
      <c r="A23" s="189">
        <v>10</v>
      </c>
      <c r="B23" s="202" t="s">
        <v>66</v>
      </c>
      <c r="C23" s="195" t="s">
        <v>71</v>
      </c>
      <c r="D23" s="92">
        <v>30</v>
      </c>
      <c r="E23" s="93"/>
      <c r="F23" s="93"/>
      <c r="G23" s="93"/>
      <c r="H23" s="93"/>
      <c r="I23" s="93"/>
      <c r="J23" s="93"/>
      <c r="K23" s="80"/>
      <c r="L23" s="38">
        <f>SUM(D23:K23)</f>
        <v>30</v>
      </c>
      <c r="M23" s="104">
        <v>2</v>
      </c>
      <c r="N23" s="101" t="s">
        <v>4</v>
      </c>
      <c r="O23" s="98"/>
      <c r="P23" s="99"/>
      <c r="Q23" s="99"/>
      <c r="R23" s="99"/>
      <c r="S23" s="99"/>
      <c r="T23" s="99"/>
      <c r="U23" s="99"/>
      <c r="V23" s="80"/>
      <c r="W23" s="80"/>
      <c r="X23" s="104"/>
      <c r="Y23" s="101"/>
      <c r="Z23" s="86">
        <f>SUM(D23:K23,O23:V23)</f>
        <v>30</v>
      </c>
      <c r="AA23" s="86">
        <f>SUM(M23,X23)</f>
        <v>2</v>
      </c>
    </row>
    <row r="24" spans="1:32" s="94" customFormat="1" ht="20.100000000000001" customHeight="1">
      <c r="A24" s="192">
        <v>11</v>
      </c>
      <c r="B24" s="205" t="s">
        <v>55</v>
      </c>
      <c r="C24" s="195" t="s">
        <v>71</v>
      </c>
      <c r="D24" s="92"/>
      <c r="E24" s="93"/>
      <c r="F24" s="93"/>
      <c r="G24" s="93"/>
      <c r="H24" s="93"/>
      <c r="I24" s="93"/>
      <c r="J24" s="93"/>
      <c r="K24" s="38"/>
      <c r="L24" s="38"/>
      <c r="M24" s="104"/>
      <c r="N24" s="155"/>
      <c r="O24" s="92">
        <v>30</v>
      </c>
      <c r="P24" s="93">
        <v>60</v>
      </c>
      <c r="Q24" s="93"/>
      <c r="R24" s="93"/>
      <c r="S24" s="93"/>
      <c r="T24" s="93"/>
      <c r="U24" s="93"/>
      <c r="V24" s="38"/>
      <c r="W24" s="148">
        <f>SUM(D24:K24,O24:V24)</f>
        <v>90</v>
      </c>
      <c r="X24" s="150">
        <v>7</v>
      </c>
      <c r="Y24" s="157" t="s">
        <v>3</v>
      </c>
      <c r="Z24" s="158">
        <f>SUM(D24:K24)+SUM(O24:V24)</f>
        <v>90</v>
      </c>
      <c r="AA24" s="153">
        <f t="shared" ref="AA24" si="3">SUM(M24,X24)</f>
        <v>7</v>
      </c>
    </row>
    <row r="25" spans="1:32" s="94" customFormat="1" ht="20.100000000000001" customHeight="1">
      <c r="A25" s="208">
        <v>12</v>
      </c>
      <c r="B25" s="210" t="s">
        <v>67</v>
      </c>
      <c r="C25" s="195" t="s">
        <v>94</v>
      </c>
      <c r="D25" s="186">
        <v>30</v>
      </c>
      <c r="E25" s="108"/>
      <c r="F25" s="108"/>
      <c r="G25" s="108"/>
      <c r="H25" s="108"/>
      <c r="I25" s="108"/>
      <c r="J25" s="108"/>
      <c r="K25" s="89"/>
      <c r="L25" s="89">
        <v>30</v>
      </c>
      <c r="M25" s="104">
        <v>2</v>
      </c>
      <c r="N25" s="221" t="s">
        <v>4</v>
      </c>
      <c r="O25" s="92">
        <v>20</v>
      </c>
      <c r="P25" s="93"/>
      <c r="Q25" s="93"/>
      <c r="R25" s="93"/>
      <c r="S25" s="93"/>
      <c r="T25" s="93"/>
      <c r="U25" s="93"/>
      <c r="V25" s="38"/>
      <c r="W25" s="227">
        <v>50</v>
      </c>
      <c r="X25" s="247">
        <v>4</v>
      </c>
      <c r="Y25" s="244" t="s">
        <v>3</v>
      </c>
      <c r="Z25" s="245">
        <f>SUM(D25:K26)+SUM(O25:V26)</f>
        <v>80</v>
      </c>
      <c r="AA25" s="208">
        <f>SUM(M25:M26,X25)</f>
        <v>6</v>
      </c>
    </row>
    <row r="26" spans="1:32" s="94" customFormat="1" ht="20.100000000000001" customHeight="1">
      <c r="A26" s="209"/>
      <c r="B26" s="211"/>
      <c r="C26" s="195" t="s">
        <v>71</v>
      </c>
      <c r="D26" s="109"/>
      <c r="E26" s="109"/>
      <c r="F26" s="109"/>
      <c r="G26" s="109"/>
      <c r="H26" s="109"/>
      <c r="I26" s="109"/>
      <c r="J26" s="109"/>
      <c r="K26" s="38"/>
      <c r="L26" s="38"/>
      <c r="M26" s="106"/>
      <c r="N26" s="222"/>
      <c r="O26" s="92"/>
      <c r="P26" s="93">
        <v>30</v>
      </c>
      <c r="Q26" s="93"/>
      <c r="R26" s="93"/>
      <c r="S26" s="93"/>
      <c r="T26" s="93"/>
      <c r="U26" s="93"/>
      <c r="V26" s="38"/>
      <c r="W26" s="243"/>
      <c r="X26" s="248"/>
      <c r="Y26" s="209"/>
      <c r="Z26" s="246"/>
      <c r="AA26" s="246"/>
    </row>
    <row r="27" spans="1:32" s="95" customFormat="1" ht="20.100000000000001" customHeight="1">
      <c r="A27" s="43" t="s">
        <v>114</v>
      </c>
      <c r="B27" s="203" t="s">
        <v>83</v>
      </c>
      <c r="C27" s="197"/>
      <c r="D27" s="190"/>
      <c r="E27" s="41"/>
      <c r="F27" s="41"/>
      <c r="G27" s="41"/>
      <c r="H27" s="41"/>
      <c r="I27" s="41"/>
      <c r="J27" s="41"/>
      <c r="K27" s="41"/>
      <c r="L27" s="41"/>
      <c r="M27" s="42"/>
      <c r="N27" s="79"/>
      <c r="O27" s="44"/>
      <c r="P27" s="41"/>
      <c r="Q27" s="41"/>
      <c r="R27" s="41"/>
      <c r="S27" s="41"/>
      <c r="T27" s="41"/>
      <c r="U27" s="41"/>
      <c r="V27" s="41"/>
      <c r="W27" s="41"/>
      <c r="X27" s="82"/>
      <c r="Y27" s="79"/>
      <c r="Z27" s="45"/>
      <c r="AA27" s="43"/>
    </row>
    <row r="28" spans="1:32" s="95" customFormat="1" ht="20.100000000000001" customHeight="1">
      <c r="A28" s="208">
        <v>13</v>
      </c>
      <c r="B28" s="212" t="s">
        <v>84</v>
      </c>
      <c r="C28" s="196" t="s">
        <v>95</v>
      </c>
      <c r="D28" s="92">
        <v>20</v>
      </c>
      <c r="E28" s="93"/>
      <c r="F28" s="93">
        <v>10</v>
      </c>
      <c r="G28" s="93"/>
      <c r="H28" s="93"/>
      <c r="I28" s="93"/>
      <c r="J28" s="93"/>
      <c r="K28" s="38"/>
      <c r="L28" s="227">
        <f>SUM(D28:K29)</f>
        <v>50</v>
      </c>
      <c r="M28" s="225">
        <v>4</v>
      </c>
      <c r="N28" s="223" t="s">
        <v>4</v>
      </c>
      <c r="O28" s="92"/>
      <c r="P28" s="93"/>
      <c r="Q28" s="93"/>
      <c r="R28" s="93"/>
      <c r="S28" s="93"/>
      <c r="T28" s="93"/>
      <c r="U28" s="93"/>
      <c r="V28" s="38"/>
      <c r="W28" s="38"/>
      <c r="X28" s="104"/>
      <c r="Y28" s="223"/>
      <c r="Z28" s="229">
        <f>SUM(D28:K29)+SUM(O28:V29)</f>
        <v>50</v>
      </c>
      <c r="AA28" s="208">
        <f>SUM(M28,X28:X29)</f>
        <v>4</v>
      </c>
    </row>
    <row r="29" spans="1:32" s="95" customFormat="1" ht="20.100000000000001" customHeight="1">
      <c r="A29" s="209"/>
      <c r="B29" s="213"/>
      <c r="C29" s="195" t="s">
        <v>122</v>
      </c>
      <c r="D29" s="92"/>
      <c r="E29" s="93"/>
      <c r="F29" s="93"/>
      <c r="G29" s="93"/>
      <c r="H29" s="93">
        <v>20</v>
      </c>
      <c r="I29" s="93"/>
      <c r="J29" s="93"/>
      <c r="K29" s="38"/>
      <c r="L29" s="228"/>
      <c r="M29" s="226"/>
      <c r="N29" s="224"/>
      <c r="O29" s="92"/>
      <c r="P29" s="93"/>
      <c r="Q29" s="93"/>
      <c r="R29" s="93"/>
      <c r="S29" s="93"/>
      <c r="T29" s="93"/>
      <c r="U29" s="93"/>
      <c r="V29" s="38"/>
      <c r="W29" s="38"/>
      <c r="X29" s="104"/>
      <c r="Y29" s="224"/>
      <c r="Z29" s="230"/>
      <c r="AA29" s="231"/>
    </row>
    <row r="30" spans="1:32" s="95" customFormat="1" ht="20.100000000000001" customHeight="1">
      <c r="A30" s="153">
        <v>14</v>
      </c>
      <c r="B30" s="200" t="s">
        <v>68</v>
      </c>
      <c r="C30" s="193" t="s">
        <v>102</v>
      </c>
      <c r="D30" s="187">
        <v>20</v>
      </c>
      <c r="E30" s="188">
        <v>10</v>
      </c>
      <c r="F30" s="173"/>
      <c r="G30" s="173"/>
      <c r="H30" s="173"/>
      <c r="I30" s="173">
        <v>40</v>
      </c>
      <c r="J30" s="173"/>
      <c r="K30" s="38"/>
      <c r="L30" s="38">
        <v>70</v>
      </c>
      <c r="M30" s="128">
        <v>5</v>
      </c>
      <c r="N30" s="175" t="s">
        <v>3</v>
      </c>
      <c r="O30" s="172"/>
      <c r="P30" s="173"/>
      <c r="Q30" s="173"/>
      <c r="R30" s="173"/>
      <c r="S30" s="173"/>
      <c r="T30" s="173"/>
      <c r="U30" s="173"/>
      <c r="V30" s="38"/>
      <c r="W30" s="38"/>
      <c r="X30" s="128"/>
      <c r="Y30" s="179"/>
      <c r="Z30" s="180">
        <f>SUM(D30:K30,O30:V30)</f>
        <v>70</v>
      </c>
      <c r="AA30" s="40">
        <f>SUM(M30,X30)</f>
        <v>5</v>
      </c>
    </row>
    <row r="31" spans="1:32" s="95" customFormat="1" ht="20.100000000000001" customHeight="1">
      <c r="A31" s="154">
        <v>15</v>
      </c>
      <c r="B31" s="201" t="s">
        <v>104</v>
      </c>
      <c r="C31" s="194" t="s">
        <v>102</v>
      </c>
      <c r="D31" s="168"/>
      <c r="E31" s="169"/>
      <c r="F31" s="169"/>
      <c r="G31" s="169"/>
      <c r="H31" s="169"/>
      <c r="I31" s="169"/>
      <c r="J31" s="169"/>
      <c r="K31" s="149"/>
      <c r="L31" s="149"/>
      <c r="M31" s="151"/>
      <c r="N31" s="156"/>
      <c r="O31" s="168">
        <v>20</v>
      </c>
      <c r="P31" s="169">
        <v>10</v>
      </c>
      <c r="Q31" s="169"/>
      <c r="R31" s="169"/>
      <c r="S31" s="169"/>
      <c r="T31" s="169">
        <v>40</v>
      </c>
      <c r="U31" s="169"/>
      <c r="V31" s="149"/>
      <c r="W31" s="149">
        <v>70</v>
      </c>
      <c r="X31" s="151">
        <v>4</v>
      </c>
      <c r="Y31" s="159" t="s">
        <v>4</v>
      </c>
      <c r="Z31" s="152">
        <v>70</v>
      </c>
      <c r="AA31" s="154">
        <v>4</v>
      </c>
    </row>
    <row r="32" spans="1:32" s="95" customFormat="1" ht="20.100000000000001" customHeight="1">
      <c r="A32" s="154">
        <v>16</v>
      </c>
      <c r="B32" s="202" t="s">
        <v>106</v>
      </c>
      <c r="C32" s="195" t="s">
        <v>119</v>
      </c>
      <c r="D32" s="92"/>
      <c r="E32" s="93"/>
      <c r="F32" s="93"/>
      <c r="G32" s="93"/>
      <c r="H32" s="93"/>
      <c r="I32" s="93"/>
      <c r="J32" s="93"/>
      <c r="K32" s="38"/>
      <c r="L32" s="149"/>
      <c r="M32" s="151"/>
      <c r="N32" s="162"/>
      <c r="O32" s="92">
        <v>20</v>
      </c>
      <c r="P32" s="93">
        <v>10</v>
      </c>
      <c r="Q32" s="93"/>
      <c r="R32" s="93"/>
      <c r="S32" s="93"/>
      <c r="T32" s="93"/>
      <c r="U32" s="93"/>
      <c r="V32" s="38"/>
      <c r="W32" s="149">
        <v>30</v>
      </c>
      <c r="X32" s="151">
        <v>2</v>
      </c>
      <c r="Y32" s="166" t="s">
        <v>4</v>
      </c>
      <c r="Z32" s="164">
        <v>30</v>
      </c>
      <c r="AA32" s="154">
        <v>2</v>
      </c>
    </row>
    <row r="33" spans="1:32" s="95" customFormat="1" ht="20.100000000000001" customHeight="1">
      <c r="A33" s="40">
        <v>17</v>
      </c>
      <c r="B33" s="202" t="s">
        <v>74</v>
      </c>
      <c r="C33" s="195" t="s">
        <v>110</v>
      </c>
      <c r="D33" s="92"/>
      <c r="E33" s="93"/>
      <c r="F33" s="93"/>
      <c r="G33" s="93"/>
      <c r="H33" s="93"/>
      <c r="I33" s="93"/>
      <c r="J33" s="93"/>
      <c r="K33" s="38"/>
      <c r="L33" s="38"/>
      <c r="M33" s="104"/>
      <c r="N33" s="101"/>
      <c r="O33" s="92">
        <v>20</v>
      </c>
      <c r="P33" s="93">
        <v>10</v>
      </c>
      <c r="Q33" s="93"/>
      <c r="R33" s="93"/>
      <c r="S33" s="93"/>
      <c r="T33" s="93">
        <v>80</v>
      </c>
      <c r="U33" s="93"/>
      <c r="V33" s="38"/>
      <c r="W33" s="38">
        <f>SUM(O33:V33)</f>
        <v>110</v>
      </c>
      <c r="X33" s="104">
        <v>6</v>
      </c>
      <c r="Y33" s="101" t="s">
        <v>3</v>
      </c>
      <c r="Z33" s="39">
        <f>SUM(D33:K33,O33:V33)</f>
        <v>110</v>
      </c>
      <c r="AA33" s="40">
        <f t="shared" ref="AA33:AA34" si="4">SUM(M33,X33)</f>
        <v>6</v>
      </c>
    </row>
    <row r="34" spans="1:32" s="95" customFormat="1" ht="20.100000000000001" customHeight="1" thickBot="1">
      <c r="A34" s="40">
        <v>18</v>
      </c>
      <c r="B34" s="202" t="s">
        <v>121</v>
      </c>
      <c r="C34" s="195" t="s">
        <v>96</v>
      </c>
      <c r="D34" s="185">
        <v>15</v>
      </c>
      <c r="E34" s="184">
        <v>15</v>
      </c>
      <c r="F34" s="93"/>
      <c r="G34" s="93"/>
      <c r="H34" s="93"/>
      <c r="I34" s="93"/>
      <c r="J34" s="93"/>
      <c r="K34" s="38"/>
      <c r="L34" s="38">
        <f t="shared" ref="L34" si="5">SUM(D34:K34)</f>
        <v>30</v>
      </c>
      <c r="M34" s="105">
        <v>2</v>
      </c>
      <c r="N34" s="101" t="s">
        <v>4</v>
      </c>
      <c r="O34" s="92"/>
      <c r="P34" s="93"/>
      <c r="Q34" s="93"/>
      <c r="R34" s="93"/>
      <c r="S34" s="93"/>
      <c r="T34" s="93"/>
      <c r="U34" s="93"/>
      <c r="V34" s="38"/>
      <c r="W34" s="38"/>
      <c r="X34" s="105"/>
      <c r="Y34" s="101"/>
      <c r="Z34" s="39">
        <f>SUM(D34:K34,O34:V34)</f>
        <v>30</v>
      </c>
      <c r="AA34" s="40">
        <f t="shared" si="4"/>
        <v>2</v>
      </c>
    </row>
    <row r="35" spans="1:32" s="94" customFormat="1" ht="20.100000000000001" customHeight="1" thickBot="1">
      <c r="A35" s="40"/>
      <c r="B35" s="56" t="s">
        <v>5</v>
      </c>
      <c r="C35" s="56"/>
      <c r="D35" s="49">
        <f t="shared" ref="D35:K35" si="6">SUM(D13:D34)</f>
        <v>255</v>
      </c>
      <c r="E35" s="49">
        <f t="shared" si="6"/>
        <v>95</v>
      </c>
      <c r="F35" s="49">
        <f t="shared" si="6"/>
        <v>10</v>
      </c>
      <c r="G35" s="49">
        <f t="shared" si="6"/>
        <v>0</v>
      </c>
      <c r="H35" s="49">
        <f t="shared" si="6"/>
        <v>20</v>
      </c>
      <c r="I35" s="49">
        <f t="shared" si="6"/>
        <v>70</v>
      </c>
      <c r="J35" s="49">
        <f t="shared" si="6"/>
        <v>0</v>
      </c>
      <c r="K35" s="49">
        <f t="shared" si="6"/>
        <v>0</v>
      </c>
      <c r="L35" s="49">
        <f t="shared" ref="L35:M35" si="7">SUM(L13:L34)</f>
        <v>450</v>
      </c>
      <c r="M35" s="49">
        <f t="shared" si="7"/>
        <v>30</v>
      </c>
      <c r="N35" s="90"/>
      <c r="O35" s="49">
        <f t="shared" ref="O35:X35" si="8">SUM(O13:O34)</f>
        <v>140</v>
      </c>
      <c r="P35" s="49">
        <f t="shared" si="8"/>
        <v>180</v>
      </c>
      <c r="Q35" s="49">
        <f t="shared" si="8"/>
        <v>20</v>
      </c>
      <c r="R35" s="49">
        <f t="shared" si="8"/>
        <v>0</v>
      </c>
      <c r="S35" s="49">
        <f t="shared" si="8"/>
        <v>0</v>
      </c>
      <c r="T35" s="49">
        <f t="shared" si="8"/>
        <v>120</v>
      </c>
      <c r="U35" s="49">
        <f t="shared" si="8"/>
        <v>0</v>
      </c>
      <c r="V35" s="49">
        <f t="shared" si="8"/>
        <v>0</v>
      </c>
      <c r="W35" s="49">
        <v>460</v>
      </c>
      <c r="X35" s="49">
        <f t="shared" si="8"/>
        <v>30</v>
      </c>
      <c r="Y35" s="49"/>
      <c r="Z35" s="50">
        <f>SUM(Z13:Z34)</f>
        <v>910</v>
      </c>
      <c r="AA35" s="51">
        <f>SUM(M35,X35)</f>
        <v>60</v>
      </c>
    </row>
    <row r="36" spans="1:32" s="94" customFormat="1" ht="20.100000000000001" customHeight="1" thickBot="1">
      <c r="A36" s="40"/>
      <c r="B36" s="52" t="s">
        <v>1</v>
      </c>
      <c r="C36" s="52"/>
      <c r="D36" s="218">
        <f>SUM(D35:K35)</f>
        <v>450</v>
      </c>
      <c r="E36" s="219"/>
      <c r="F36" s="219"/>
      <c r="G36" s="219"/>
      <c r="H36" s="219"/>
      <c r="I36" s="219"/>
      <c r="J36" s="219"/>
      <c r="K36" s="220"/>
      <c r="L36" s="53"/>
      <c r="M36" s="54"/>
      <c r="N36" s="55"/>
      <c r="O36" s="218">
        <f>SUM(O35:V35)</f>
        <v>460</v>
      </c>
      <c r="P36" s="219"/>
      <c r="Q36" s="219"/>
      <c r="R36" s="219"/>
      <c r="S36" s="219"/>
      <c r="T36" s="219"/>
      <c r="U36" s="219"/>
      <c r="V36" s="220"/>
      <c r="W36" s="49"/>
      <c r="X36" s="49"/>
      <c r="Y36" s="49"/>
      <c r="Z36" s="50">
        <f>SUM(D36:K36)+SUM(O36:V36)</f>
        <v>910</v>
      </c>
      <c r="AA36" s="51"/>
    </row>
    <row r="37" spans="1:32" s="94" customFormat="1" ht="20.100000000000001" customHeight="1" thickBot="1">
      <c r="A37" s="71"/>
      <c r="B37" s="56" t="s">
        <v>35</v>
      </c>
      <c r="C37" s="56"/>
      <c r="D37" s="218">
        <f>D36-K35</f>
        <v>450</v>
      </c>
      <c r="E37" s="219"/>
      <c r="F37" s="219"/>
      <c r="G37" s="219"/>
      <c r="H37" s="219"/>
      <c r="I37" s="219"/>
      <c r="J37" s="219"/>
      <c r="K37" s="220"/>
      <c r="L37" s="49"/>
      <c r="M37" s="49"/>
      <c r="N37" s="49"/>
      <c r="O37" s="218">
        <f>O36-V35</f>
        <v>460</v>
      </c>
      <c r="P37" s="219"/>
      <c r="Q37" s="219"/>
      <c r="R37" s="219"/>
      <c r="S37" s="219"/>
      <c r="T37" s="219"/>
      <c r="U37" s="219"/>
      <c r="V37" s="220"/>
      <c r="W37" s="49"/>
      <c r="X37" s="49"/>
      <c r="Y37" s="49"/>
      <c r="Z37" s="50">
        <f>SUM(D37:K37)+SUM(O37:V37)</f>
        <v>910</v>
      </c>
      <c r="AA37" s="51"/>
    </row>
    <row r="38" spans="1:32" s="94" customFormat="1" ht="20.100000000000001" customHeight="1" thickBot="1">
      <c r="A38" s="63"/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63"/>
    </row>
    <row r="39" spans="1:32" s="94" customFormat="1" ht="20.100000000000001" customHeight="1">
      <c r="A39" s="69"/>
      <c r="B39" s="72" t="s">
        <v>49</v>
      </c>
      <c r="C39" s="75" t="s">
        <v>50</v>
      </c>
      <c r="D39" s="74">
        <v>4</v>
      </c>
      <c r="E39" s="65"/>
      <c r="F39" s="65"/>
      <c r="G39" s="65"/>
      <c r="H39" s="65"/>
      <c r="I39" s="65"/>
      <c r="J39" s="65"/>
      <c r="K39" s="65"/>
      <c r="L39" s="65">
        <v>4</v>
      </c>
      <c r="M39" s="66"/>
      <c r="N39" s="67" t="s">
        <v>51</v>
      </c>
      <c r="O39" s="68"/>
      <c r="P39" s="65"/>
      <c r="Q39" s="65"/>
      <c r="R39" s="65"/>
      <c r="S39" s="65"/>
      <c r="T39" s="65"/>
      <c r="U39" s="65"/>
      <c r="V39" s="65"/>
      <c r="W39" s="65"/>
      <c r="X39" s="66"/>
      <c r="Y39" s="77"/>
      <c r="Z39" s="64">
        <f>SUM(D39:K39)+SUM(O39:V39)</f>
        <v>4</v>
      </c>
      <c r="AA39" s="69"/>
    </row>
    <row r="40" spans="1:32" s="94" customFormat="1" ht="20.100000000000001" customHeight="1" thickBot="1">
      <c r="A40" s="71"/>
      <c r="B40" s="73" t="s">
        <v>52</v>
      </c>
      <c r="C40" s="76" t="s">
        <v>53</v>
      </c>
      <c r="D40" s="57"/>
      <c r="E40" s="46"/>
      <c r="F40" s="46"/>
      <c r="G40" s="46"/>
      <c r="H40" s="46"/>
      <c r="I40" s="46"/>
      <c r="J40" s="46">
        <v>2</v>
      </c>
      <c r="K40" s="46"/>
      <c r="L40" s="46">
        <f t="shared" ref="L40" si="9">SUM(D40:K40)</f>
        <v>2</v>
      </c>
      <c r="M40" s="47"/>
      <c r="N40" s="70" t="s">
        <v>51</v>
      </c>
      <c r="O40" s="48"/>
      <c r="P40" s="46"/>
      <c r="Q40" s="46"/>
      <c r="R40" s="46"/>
      <c r="S40" s="46"/>
      <c r="T40" s="46"/>
      <c r="U40" s="46"/>
      <c r="V40" s="46"/>
      <c r="W40" s="46"/>
      <c r="X40" s="47"/>
      <c r="Y40" s="78"/>
      <c r="Z40" s="58">
        <f>SUM(D40:K40)+SUM(O40:V40)</f>
        <v>2</v>
      </c>
      <c r="AA40" s="71"/>
    </row>
    <row r="41" spans="1:32" s="97" customFormat="1" ht="26.4">
      <c r="A41" s="142"/>
      <c r="B41" s="112" t="s">
        <v>6</v>
      </c>
      <c r="C41" s="112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1"/>
      <c r="AB41" s="91"/>
      <c r="AC41" s="91"/>
      <c r="AD41" s="91"/>
      <c r="AE41" s="91"/>
      <c r="AF41" s="91"/>
    </row>
    <row r="42" spans="1:32" s="97" customFormat="1">
      <c r="A42" s="142"/>
      <c r="B42" s="113"/>
      <c r="C42" s="11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1:32" s="97" customFormat="1">
      <c r="A43" s="142"/>
      <c r="B43" s="113"/>
      <c r="C43" s="11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s="97" customFormat="1">
      <c r="A44" s="142"/>
      <c r="B44" s="113"/>
      <c r="C44" s="113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1:32" s="97" customFormat="1">
      <c r="A45" s="142"/>
      <c r="B45" s="113" t="s">
        <v>39</v>
      </c>
      <c r="C45" s="1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2" s="97" customFormat="1">
      <c r="A46" s="142"/>
      <c r="B46" s="113"/>
      <c r="C46" s="1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97" customFormat="1">
      <c r="A47" s="142"/>
      <c r="B47" s="113"/>
      <c r="C47" s="1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97" customFormat="1">
      <c r="A48" s="142"/>
      <c r="B48" s="113"/>
      <c r="C48" s="1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97" customFormat="1">
      <c r="A49" s="142"/>
      <c r="B49" s="113"/>
      <c r="C49" s="1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97" customFormat="1">
      <c r="A50" s="142"/>
      <c r="B50" s="113"/>
      <c r="C50" s="1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97" customFormat="1">
      <c r="A51" s="142"/>
      <c r="B51" s="113"/>
      <c r="C51" s="113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97" customFormat="1">
      <c r="A52" s="142"/>
      <c r="B52" s="113"/>
      <c r="C52" s="113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97" customFormat="1">
      <c r="A53" s="142"/>
      <c r="B53" s="113"/>
      <c r="C53" s="113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97" customFormat="1">
      <c r="A54" s="142"/>
      <c r="B54" s="113"/>
      <c r="C54" s="113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97" customFormat="1">
      <c r="A55" s="142"/>
      <c r="B55" s="113"/>
      <c r="C55" s="11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97" customFormat="1">
      <c r="A56" s="142"/>
      <c r="B56" s="113"/>
      <c r="C56" s="113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97" customFormat="1">
      <c r="A57" s="142"/>
      <c r="B57" s="113"/>
      <c r="C57" s="11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97" customFormat="1">
      <c r="A58" s="142"/>
      <c r="B58" s="113"/>
      <c r="C58" s="113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97" customFormat="1">
      <c r="A59" s="142"/>
      <c r="B59" s="113"/>
      <c r="C59" s="113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97" customFormat="1">
      <c r="A60" s="142"/>
      <c r="B60" s="113"/>
      <c r="C60" s="113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97" customFormat="1">
      <c r="A61" s="142"/>
      <c r="B61" s="113"/>
      <c r="C61" s="113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97" customFormat="1">
      <c r="A62" s="142"/>
      <c r="B62" s="113"/>
      <c r="C62" s="113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97" customFormat="1">
      <c r="A63" s="142"/>
      <c r="B63" s="113"/>
      <c r="C63" s="113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97" customFormat="1">
      <c r="A64" s="142"/>
      <c r="B64" s="113"/>
      <c r="C64" s="11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97" customFormat="1">
      <c r="A65" s="142"/>
      <c r="B65" s="113"/>
      <c r="C65" s="113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97" customFormat="1">
      <c r="A66" s="142"/>
      <c r="B66" s="113"/>
      <c r="C66" s="113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97" customFormat="1">
      <c r="A67" s="142"/>
      <c r="B67" s="113"/>
      <c r="C67" s="113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s="97" customFormat="1">
      <c r="A68" s="142"/>
      <c r="B68" s="113"/>
      <c r="C68" s="113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s="97" customFormat="1">
      <c r="A69" s="142"/>
      <c r="B69" s="113"/>
      <c r="C69" s="113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 s="97" customFormat="1">
      <c r="A70" s="142"/>
      <c r="B70" s="113"/>
      <c r="C70" s="11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 s="97" customFormat="1">
      <c r="A71" s="142"/>
      <c r="B71" s="113"/>
      <c r="C71" s="11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 s="97" customFormat="1">
      <c r="A72" s="142"/>
      <c r="B72" s="113"/>
      <c r="C72" s="11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 s="97" customFormat="1">
      <c r="A73" s="142"/>
      <c r="B73" s="113"/>
      <c r="C73" s="113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s="97" customFormat="1">
      <c r="A74" s="142"/>
      <c r="B74" s="113"/>
      <c r="C74" s="113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s="97" customFormat="1">
      <c r="A75" s="142"/>
      <c r="B75" s="113"/>
      <c r="C75" s="113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s="97" customFormat="1">
      <c r="A76" s="142"/>
      <c r="B76" s="113"/>
      <c r="C76" s="113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s="97" customFormat="1">
      <c r="A77" s="142"/>
      <c r="B77" s="113"/>
      <c r="C77" s="113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s="97" customFormat="1">
      <c r="A78" s="142"/>
      <c r="B78" s="113"/>
      <c r="C78" s="113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</row>
    <row r="79" spans="1:32" s="97" customFormat="1">
      <c r="A79" s="142"/>
      <c r="B79" s="113"/>
      <c r="C79" s="113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s="97" customFormat="1">
      <c r="A80" s="142"/>
      <c r="B80" s="113"/>
      <c r="C80" s="113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</row>
    <row r="81" spans="1:32" s="97" customFormat="1">
      <c r="A81" s="142"/>
      <c r="B81" s="113"/>
      <c r="C81" s="113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</row>
    <row r="82" spans="1:32" s="97" customFormat="1">
      <c r="A82" s="142"/>
      <c r="B82" s="113"/>
      <c r="C82" s="113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</row>
    <row r="83" spans="1:32" s="97" customFormat="1">
      <c r="A83" s="142"/>
      <c r="B83" s="113"/>
      <c r="C83" s="113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s="97" customFormat="1">
      <c r="A84" s="142"/>
      <c r="B84" s="113"/>
      <c r="C84" s="11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s="97" customFormat="1">
      <c r="A85" s="142"/>
      <c r="B85" s="113"/>
      <c r="C85" s="113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s="97" customFormat="1">
      <c r="A86" s="142"/>
      <c r="B86" s="113"/>
      <c r="C86" s="113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s="97" customFormat="1">
      <c r="A87" s="142"/>
      <c r="B87" s="113"/>
      <c r="C87" s="113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s="97" customFormat="1">
      <c r="A88" s="142"/>
      <c r="B88" s="113"/>
      <c r="C88" s="113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s="97" customFormat="1">
      <c r="A89" s="142"/>
      <c r="B89" s="113"/>
      <c r="C89" s="11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s="97" customFormat="1">
      <c r="A90" s="142"/>
      <c r="B90" s="113"/>
      <c r="C90" s="11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s="97" customFormat="1">
      <c r="A91" s="142"/>
      <c r="B91" s="113"/>
      <c r="C91" s="11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s="97" customFormat="1">
      <c r="A92" s="142"/>
      <c r="B92" s="113"/>
      <c r="C92" s="11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s="97" customFormat="1">
      <c r="A93" s="142"/>
      <c r="B93" s="113"/>
      <c r="C93" s="11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s="97" customFormat="1">
      <c r="A94" s="142"/>
      <c r="B94" s="113"/>
      <c r="C94" s="113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s="97" customFormat="1">
      <c r="A95" s="142"/>
      <c r="B95" s="113"/>
      <c r="C95" s="11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s="97" customFormat="1">
      <c r="A96" s="142"/>
      <c r="B96" s="113"/>
      <c r="C96" s="113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s="97" customFormat="1">
      <c r="A97" s="142"/>
      <c r="B97" s="113"/>
      <c r="C97" s="11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s="97" customFormat="1">
      <c r="A98" s="142"/>
      <c r="B98" s="113"/>
      <c r="C98" s="11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s="97" customFormat="1">
      <c r="A99" s="142"/>
      <c r="B99" s="113"/>
      <c r="C99" s="113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s="97" customFormat="1">
      <c r="A100" s="142"/>
      <c r="B100" s="113"/>
      <c r="C100" s="113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s="97" customFormat="1">
      <c r="A101" s="142"/>
      <c r="B101" s="113"/>
      <c r="C101" s="113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s="97" customFormat="1">
      <c r="A102" s="142"/>
      <c r="B102" s="113"/>
      <c r="C102" s="113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s="97" customFormat="1">
      <c r="A103" s="142"/>
      <c r="B103" s="113"/>
      <c r="C103" s="113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s="97" customFormat="1">
      <c r="A104" s="142"/>
      <c r="B104" s="113"/>
      <c r="C104" s="113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s="97" customFormat="1">
      <c r="A105" s="142"/>
      <c r="B105" s="113"/>
      <c r="C105" s="113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s="97" customFormat="1">
      <c r="A106" s="142"/>
      <c r="B106" s="113"/>
      <c r="C106" s="113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s="97" customFormat="1">
      <c r="A107" s="142"/>
      <c r="B107" s="113"/>
      <c r="C107" s="113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s="97" customFormat="1">
      <c r="A108" s="142"/>
      <c r="B108" s="113"/>
      <c r="C108" s="113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</row>
    <row r="109" spans="1:32" s="97" customFormat="1">
      <c r="A109" s="142"/>
      <c r="B109" s="113"/>
      <c r="C109" s="113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</row>
    <row r="110" spans="1:32" ht="18">
      <c r="A110" s="143"/>
      <c r="B110" s="114"/>
      <c r="C110" s="1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43"/>
      <c r="B111" s="114"/>
      <c r="C111" s="1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43"/>
      <c r="B112" s="114"/>
      <c r="C112" s="1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43"/>
      <c r="B113" s="114"/>
      <c r="C113" s="1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43"/>
      <c r="B114" s="114"/>
      <c r="C114" s="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43"/>
      <c r="B115" s="114"/>
      <c r="C115" s="1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43"/>
      <c r="B116" s="114"/>
      <c r="C116" s="1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43"/>
      <c r="B117" s="114"/>
      <c r="C117" s="1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43"/>
      <c r="B118" s="114"/>
      <c r="C118" s="1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43"/>
      <c r="B119" s="114"/>
      <c r="C119" s="1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43"/>
      <c r="B120" s="114"/>
      <c r="C120" s="1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43"/>
      <c r="B121" s="114"/>
      <c r="C121" s="1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43"/>
      <c r="B122" s="114"/>
      <c r="C122" s="1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43"/>
      <c r="B123" s="114"/>
      <c r="C123" s="1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43"/>
      <c r="B124" s="114"/>
      <c r="C124" s="1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43"/>
      <c r="B125" s="114"/>
      <c r="C125" s="1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43"/>
      <c r="B126" s="114"/>
      <c r="C126" s="1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43"/>
      <c r="B127" s="114"/>
      <c r="C127" s="1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43"/>
      <c r="B128" s="114"/>
      <c r="C128" s="1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43"/>
      <c r="B129" s="114"/>
      <c r="C129" s="1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43"/>
      <c r="B130" s="114"/>
      <c r="C130" s="1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43"/>
      <c r="B131" s="114"/>
      <c r="C131" s="1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43"/>
      <c r="B132" s="114"/>
      <c r="C132" s="1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43"/>
      <c r="B133" s="114"/>
      <c r="C133" s="1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43"/>
      <c r="B134" s="114"/>
      <c r="C134" s="1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43"/>
      <c r="B135" s="114"/>
      <c r="C135" s="1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43"/>
      <c r="B136" s="114"/>
      <c r="C136" s="1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43"/>
      <c r="B137" s="114"/>
      <c r="C137" s="1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43"/>
      <c r="B138" s="114"/>
      <c r="C138" s="1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43"/>
      <c r="B139" s="114"/>
      <c r="C139" s="1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43"/>
      <c r="B140" s="114"/>
      <c r="C140" s="1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43"/>
      <c r="B141" s="114"/>
      <c r="C141" s="1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43"/>
      <c r="B142" s="114"/>
      <c r="C142" s="1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43"/>
      <c r="B143" s="114"/>
      <c r="C143" s="1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43"/>
      <c r="B144" s="114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43"/>
      <c r="B145" s="114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43"/>
      <c r="B146" s="114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43"/>
      <c r="B147" s="114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43"/>
      <c r="B148" s="114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43"/>
      <c r="B149" s="114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43"/>
      <c r="B150" s="114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43"/>
      <c r="B151" s="114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43"/>
      <c r="B152" s="114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43"/>
      <c r="B153" s="114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43"/>
      <c r="B154" s="114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43"/>
      <c r="B155" s="114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43"/>
      <c r="B156" s="114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32" ht="18">
      <c r="A157" s="143"/>
      <c r="B157" s="114"/>
      <c r="C157" s="1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32" ht="18">
      <c r="A158" s="143"/>
      <c r="B158" s="114"/>
      <c r="C158" s="1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</sheetData>
  <mergeCells count="28">
    <mergeCell ref="Z28:Z29"/>
    <mergeCell ref="AA28:AA29"/>
    <mergeCell ref="Y28:Y29"/>
    <mergeCell ref="AA10:AA12"/>
    <mergeCell ref="Z10:Z12"/>
    <mergeCell ref="D10:Y10"/>
    <mergeCell ref="D11:M11"/>
    <mergeCell ref="O11:Y11"/>
    <mergeCell ref="W25:W26"/>
    <mergeCell ref="Y25:Y26"/>
    <mergeCell ref="Z25:Z26"/>
    <mergeCell ref="AA25:AA26"/>
    <mergeCell ref="X25:X26"/>
    <mergeCell ref="D37:K37"/>
    <mergeCell ref="O37:V37"/>
    <mergeCell ref="D36:K36"/>
    <mergeCell ref="O36:V36"/>
    <mergeCell ref="N25:N26"/>
    <mergeCell ref="N28:N29"/>
    <mergeCell ref="M28:M29"/>
    <mergeCell ref="L28:L29"/>
    <mergeCell ref="A28:A29"/>
    <mergeCell ref="A25:A26"/>
    <mergeCell ref="B25:B26"/>
    <mergeCell ref="B28:B29"/>
    <mergeCell ref="C10:C12"/>
    <mergeCell ref="B10:B12"/>
    <mergeCell ref="A10:A12"/>
  </mergeCells>
  <phoneticPr fontId="0" type="noConversion"/>
  <pageMargins left="0.25" right="0.25" top="0.75" bottom="0.75" header="0.3" footer="0.3"/>
  <pageSetup paperSize="9" scale="54" fitToWidth="0" fitToHeight="0" orientation="landscape" horizontalDpi="300" verticalDpi="300" r:id="rId1"/>
  <headerFooter alignWithMargins="0"/>
  <ignoredErrors>
    <ignoredError sqref="Z15 Z17 Z22 Z30 Z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view="pageBreakPreview" topLeftCell="A17" zoomScale="75" zoomScaleNormal="100" zoomScaleSheetLayoutView="75" workbookViewId="0">
      <selection activeCell="AC23" sqref="AC23"/>
    </sheetView>
  </sheetViews>
  <sheetFormatPr defaultRowHeight="13.2"/>
  <cols>
    <col min="1" max="1" width="4.109375" style="144" bestFit="1" customWidth="1"/>
    <col min="2" max="2" width="67.5546875" style="115" customWidth="1"/>
    <col min="3" max="3" width="55.6640625" style="115" bestFit="1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37"/>
      <c r="B1" s="11" t="s">
        <v>11</v>
      </c>
      <c r="C1" s="26" t="s">
        <v>40</v>
      </c>
      <c r="H1" s="5"/>
      <c r="I1" s="5"/>
      <c r="J1" s="5"/>
      <c r="K1" s="5"/>
      <c r="L1" s="5"/>
      <c r="M1" s="14" t="s">
        <v>15</v>
      </c>
      <c r="N1" s="16" t="s">
        <v>24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1"/>
      <c r="AD1" s="1"/>
      <c r="AE1" s="1"/>
      <c r="AF1" s="1"/>
    </row>
    <row r="2" spans="1:34" ht="18">
      <c r="A2" s="137"/>
      <c r="B2" s="12" t="s">
        <v>12</v>
      </c>
      <c r="C2" s="27" t="s">
        <v>59</v>
      </c>
      <c r="H2" s="4"/>
      <c r="I2" s="4"/>
      <c r="J2" s="4"/>
      <c r="K2" s="4"/>
      <c r="L2" s="4"/>
      <c r="M2" s="15" t="s">
        <v>16</v>
      </c>
      <c r="N2" s="17" t="s">
        <v>29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1"/>
      <c r="AD2" s="1"/>
      <c r="AE2" s="1"/>
      <c r="AF2" s="1"/>
    </row>
    <row r="3" spans="1:34" ht="18">
      <c r="A3" s="137"/>
      <c r="B3" s="12" t="s">
        <v>33</v>
      </c>
      <c r="C3" s="27" t="s">
        <v>85</v>
      </c>
      <c r="H3" s="4"/>
      <c r="I3" s="4"/>
      <c r="J3" s="4"/>
      <c r="K3" s="4"/>
      <c r="L3" s="4"/>
      <c r="M3" s="15" t="s">
        <v>22</v>
      </c>
      <c r="N3" s="17" t="s">
        <v>25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1"/>
      <c r="AD3" s="1"/>
      <c r="AE3" s="1"/>
      <c r="AF3" s="1"/>
    </row>
    <row r="4" spans="1:34" ht="18">
      <c r="A4" s="137"/>
      <c r="B4" s="12" t="s">
        <v>37</v>
      </c>
      <c r="C4" s="27" t="s">
        <v>89</v>
      </c>
      <c r="H4" s="4"/>
      <c r="I4" s="4"/>
      <c r="J4" s="4"/>
      <c r="K4" s="4"/>
      <c r="L4" s="4"/>
      <c r="M4" s="15" t="s">
        <v>23</v>
      </c>
      <c r="N4" s="17" t="s">
        <v>26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1"/>
      <c r="AD4" s="1"/>
      <c r="AE4" s="1"/>
      <c r="AF4" s="1"/>
    </row>
    <row r="5" spans="1:34" ht="18">
      <c r="A5" s="137"/>
      <c r="B5" s="12" t="s">
        <v>38</v>
      </c>
      <c r="C5" s="27" t="s">
        <v>86</v>
      </c>
      <c r="H5" s="4"/>
      <c r="I5" s="4"/>
      <c r="J5" s="4"/>
      <c r="K5" s="4"/>
      <c r="L5" s="4"/>
      <c r="M5" s="15" t="s">
        <v>19</v>
      </c>
      <c r="N5" s="17" t="s">
        <v>87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1"/>
      <c r="AD5" s="1"/>
      <c r="AE5" s="1"/>
      <c r="AF5" s="1"/>
    </row>
    <row r="6" spans="1:34" ht="18">
      <c r="A6" s="137"/>
      <c r="B6" s="12" t="s">
        <v>30</v>
      </c>
      <c r="C6" s="27" t="s">
        <v>88</v>
      </c>
      <c r="H6" s="4"/>
      <c r="I6" s="4"/>
      <c r="J6" s="4"/>
      <c r="K6" s="4"/>
      <c r="L6" s="4"/>
      <c r="M6" s="15" t="s">
        <v>20</v>
      </c>
      <c r="N6" s="17" t="s">
        <v>27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1"/>
      <c r="AD6" s="1"/>
      <c r="AE6" s="1"/>
      <c r="AF6" s="1"/>
    </row>
    <row r="7" spans="1:34" ht="18">
      <c r="A7" s="137"/>
      <c r="B7" s="12" t="s">
        <v>13</v>
      </c>
      <c r="C7" s="27" t="s">
        <v>45</v>
      </c>
      <c r="H7" s="4"/>
      <c r="I7" s="4"/>
      <c r="J7" s="4"/>
      <c r="K7" s="4"/>
      <c r="L7" s="4"/>
      <c r="M7" s="87" t="s">
        <v>21</v>
      </c>
      <c r="N7" s="17" t="s">
        <v>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1"/>
      <c r="AD7" s="1"/>
      <c r="AE7" s="1"/>
      <c r="AF7" s="1"/>
    </row>
    <row r="8" spans="1:34" ht="18.600000000000001" thickBot="1">
      <c r="A8" s="137"/>
      <c r="B8" s="13" t="s">
        <v>14</v>
      </c>
      <c r="C8" s="28" t="s">
        <v>124</v>
      </c>
      <c r="H8" s="4"/>
      <c r="I8" s="8"/>
      <c r="J8" s="4"/>
      <c r="K8" s="4"/>
      <c r="L8" s="4"/>
      <c r="M8" s="88" t="s">
        <v>32</v>
      </c>
      <c r="N8" s="18" t="s">
        <v>28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6"/>
      <c r="AC8" s="1"/>
      <c r="AD8" s="1"/>
      <c r="AE8" s="1"/>
      <c r="AF8" s="1"/>
    </row>
    <row r="9" spans="1:34" ht="18.600000000000001" thickBot="1">
      <c r="A9" s="138"/>
      <c r="B9" s="9"/>
      <c r="C9" s="1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1"/>
      <c r="AD9" s="1"/>
      <c r="AE9" s="1"/>
      <c r="AF9" s="1"/>
    </row>
    <row r="10" spans="1:34" ht="14.4" thickBot="1">
      <c r="A10" s="217" t="s">
        <v>0</v>
      </c>
      <c r="B10" s="217" t="s">
        <v>9</v>
      </c>
      <c r="C10" s="249" t="s">
        <v>8</v>
      </c>
      <c r="D10" s="237" t="s">
        <v>1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5" t="s">
        <v>34</v>
      </c>
      <c r="AA10" s="232" t="s">
        <v>10</v>
      </c>
      <c r="AB10" s="7"/>
      <c r="AC10" s="2"/>
      <c r="AD10" s="2"/>
      <c r="AE10" s="2"/>
      <c r="AF10" s="2"/>
      <c r="AG10" s="3"/>
      <c r="AH10" s="3"/>
    </row>
    <row r="11" spans="1:34" ht="14.4" thickBot="1">
      <c r="A11" s="217"/>
      <c r="B11" s="217"/>
      <c r="C11" s="250"/>
      <c r="D11" s="239" t="s">
        <v>46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5"/>
      <c r="O11" s="241" t="s">
        <v>47</v>
      </c>
      <c r="P11" s="242"/>
      <c r="Q11" s="242"/>
      <c r="R11" s="242"/>
      <c r="S11" s="242"/>
      <c r="T11" s="242"/>
      <c r="U11" s="242"/>
      <c r="V11" s="241"/>
      <c r="W11" s="242"/>
      <c r="X11" s="242"/>
      <c r="Y11" s="242"/>
      <c r="Z11" s="236"/>
      <c r="AA11" s="233"/>
      <c r="AB11" s="7"/>
      <c r="AC11" s="2"/>
      <c r="AD11" s="2"/>
      <c r="AE11" s="2"/>
      <c r="AF11" s="2"/>
      <c r="AG11" s="3"/>
      <c r="AH11" s="3"/>
    </row>
    <row r="12" spans="1:34" ht="61.8" thickBot="1">
      <c r="A12" s="217"/>
      <c r="B12" s="217"/>
      <c r="C12" s="251"/>
      <c r="D12" s="19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2" t="s">
        <v>32</v>
      </c>
      <c r="L12" s="20" t="s">
        <v>31</v>
      </c>
      <c r="M12" s="21" t="s">
        <v>2</v>
      </c>
      <c r="N12" s="23" t="s">
        <v>36</v>
      </c>
      <c r="O12" s="24" t="s">
        <v>15</v>
      </c>
      <c r="P12" s="19" t="s">
        <v>16</v>
      </c>
      <c r="Q12" s="20" t="s">
        <v>17</v>
      </c>
      <c r="R12" s="20" t="s">
        <v>18</v>
      </c>
      <c r="S12" s="20" t="s">
        <v>19</v>
      </c>
      <c r="T12" s="20" t="s">
        <v>20</v>
      </c>
      <c r="U12" s="20" t="s">
        <v>21</v>
      </c>
      <c r="V12" s="24" t="s">
        <v>32</v>
      </c>
      <c r="W12" s="20" t="s">
        <v>31</v>
      </c>
      <c r="X12" s="21" t="s">
        <v>2</v>
      </c>
      <c r="Y12" s="23" t="s">
        <v>36</v>
      </c>
      <c r="Z12" s="236"/>
      <c r="AA12" s="234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39" t="s">
        <v>90</v>
      </c>
      <c r="B13" s="33" t="s">
        <v>82</v>
      </c>
      <c r="C13" s="34"/>
      <c r="D13" s="30"/>
      <c r="E13" s="30"/>
      <c r="F13" s="30"/>
      <c r="G13" s="30"/>
      <c r="H13" s="30"/>
      <c r="I13" s="30"/>
      <c r="J13" s="30"/>
      <c r="K13" s="30"/>
      <c r="L13" s="30"/>
      <c r="M13" s="35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5"/>
      <c r="Y13" s="81"/>
      <c r="Z13" s="32"/>
      <c r="AA13" s="36"/>
      <c r="AB13" s="2"/>
      <c r="AC13" s="2"/>
      <c r="AD13" s="2"/>
      <c r="AE13" s="2"/>
      <c r="AF13" s="2"/>
      <c r="AG13" s="3"/>
      <c r="AH13" s="3"/>
    </row>
    <row r="14" spans="1:34" s="94" customFormat="1" ht="20.100000000000001" customHeight="1">
      <c r="A14" s="40">
        <v>1</v>
      </c>
      <c r="B14" s="133" t="s">
        <v>58</v>
      </c>
      <c r="C14" s="123" t="s">
        <v>97</v>
      </c>
      <c r="D14" s="92"/>
      <c r="E14" s="93"/>
      <c r="F14" s="93"/>
      <c r="G14" s="93"/>
      <c r="H14" s="93"/>
      <c r="I14" s="93"/>
      <c r="J14" s="93"/>
      <c r="K14" s="59"/>
      <c r="L14" s="38"/>
      <c r="M14" s="103"/>
      <c r="N14" s="102"/>
      <c r="O14" s="92">
        <v>20</v>
      </c>
      <c r="P14" s="93">
        <v>10</v>
      </c>
      <c r="Q14" s="93"/>
      <c r="R14" s="93"/>
      <c r="S14" s="93"/>
      <c r="T14" s="93"/>
      <c r="U14" s="93"/>
      <c r="V14" s="37" t="s">
        <v>41</v>
      </c>
      <c r="W14" s="38">
        <f t="shared" ref="W14" si="0">SUM(O14:V14)</f>
        <v>30</v>
      </c>
      <c r="X14" s="104">
        <v>3</v>
      </c>
      <c r="Y14" s="100" t="s">
        <v>3</v>
      </c>
      <c r="Z14" s="39">
        <f>SUM(D14:K14)+SUM(O14:V14)</f>
        <v>30</v>
      </c>
      <c r="AA14" s="40">
        <v>3</v>
      </c>
    </row>
    <row r="15" spans="1:34" s="94" customFormat="1" ht="20.100000000000001" customHeight="1">
      <c r="A15" s="40">
        <v>2</v>
      </c>
      <c r="B15" s="133" t="s">
        <v>42</v>
      </c>
      <c r="C15" s="111" t="s">
        <v>92</v>
      </c>
      <c r="D15" s="92"/>
      <c r="E15" s="93">
        <v>30</v>
      </c>
      <c r="F15" s="93"/>
      <c r="G15" s="93"/>
      <c r="H15" s="93"/>
      <c r="I15" s="93"/>
      <c r="J15" s="93"/>
      <c r="K15" s="38"/>
      <c r="L15" s="38">
        <f t="shared" ref="L15:L16" si="1">SUM(D15:K15)</f>
        <v>30</v>
      </c>
      <c r="M15" s="104">
        <v>3</v>
      </c>
      <c r="N15" s="101" t="s">
        <v>3</v>
      </c>
      <c r="O15" s="92"/>
      <c r="P15" s="93"/>
      <c r="Q15" s="93"/>
      <c r="R15" s="93"/>
      <c r="S15" s="93"/>
      <c r="T15" s="93"/>
      <c r="U15" s="93"/>
      <c r="V15" s="37"/>
      <c r="W15" s="38"/>
      <c r="X15" s="104"/>
      <c r="Y15" s="101"/>
      <c r="Z15" s="39">
        <f>SUM(D15:K15)+SUM(O15:V15)</f>
        <v>30</v>
      </c>
      <c r="AA15" s="40">
        <f>SUM(M15,X15)</f>
        <v>3</v>
      </c>
    </row>
    <row r="16" spans="1:34" s="94" customFormat="1" ht="20.100000000000001" customHeight="1">
      <c r="A16" s="40">
        <v>3</v>
      </c>
      <c r="B16" s="133" t="s">
        <v>55</v>
      </c>
      <c r="C16" s="111" t="s">
        <v>71</v>
      </c>
      <c r="D16" s="92"/>
      <c r="E16" s="93"/>
      <c r="F16" s="93"/>
      <c r="G16" s="93"/>
      <c r="H16" s="93"/>
      <c r="I16" s="93">
        <v>80</v>
      </c>
      <c r="J16" s="93"/>
      <c r="K16" s="38"/>
      <c r="L16" s="38">
        <f t="shared" si="1"/>
        <v>80</v>
      </c>
      <c r="M16" s="104">
        <v>4</v>
      </c>
      <c r="N16" s="101" t="s">
        <v>4</v>
      </c>
      <c r="O16" s="92"/>
      <c r="P16" s="93"/>
      <c r="Q16" s="93"/>
      <c r="R16" s="93"/>
      <c r="S16" s="93"/>
      <c r="T16" s="93">
        <v>40</v>
      </c>
      <c r="U16" s="93"/>
      <c r="V16" s="37"/>
      <c r="W16" s="38">
        <v>40</v>
      </c>
      <c r="X16" s="104">
        <v>2</v>
      </c>
      <c r="Y16" s="101" t="s">
        <v>4</v>
      </c>
      <c r="Z16" s="39">
        <f>SUM(D16:K16)+SUM(O16:V16)</f>
        <v>120</v>
      </c>
      <c r="AA16" s="40">
        <f>SUM(M16,X16)</f>
        <v>6</v>
      </c>
    </row>
    <row r="17" spans="1:27" s="94" customFormat="1" ht="20.100000000000001" customHeight="1">
      <c r="A17" s="147">
        <v>4</v>
      </c>
      <c r="B17" s="134" t="s">
        <v>72</v>
      </c>
      <c r="C17" s="123" t="s">
        <v>98</v>
      </c>
      <c r="D17" s="92">
        <v>20</v>
      </c>
      <c r="E17" s="93">
        <v>10</v>
      </c>
      <c r="F17" s="93"/>
      <c r="G17" s="93"/>
      <c r="H17" s="93"/>
      <c r="I17" s="93"/>
      <c r="J17" s="93"/>
      <c r="K17" s="37"/>
      <c r="L17" s="38">
        <v>30</v>
      </c>
      <c r="M17" s="104">
        <v>2</v>
      </c>
      <c r="N17" s="177" t="s">
        <v>4</v>
      </c>
      <c r="O17" s="92"/>
      <c r="P17" s="93"/>
      <c r="Q17" s="93"/>
      <c r="R17" s="93"/>
      <c r="S17" s="93"/>
      <c r="T17" s="93"/>
      <c r="U17" s="93"/>
      <c r="V17" s="37"/>
      <c r="W17" s="38"/>
      <c r="X17" s="104"/>
      <c r="Y17" s="107" t="s">
        <v>4</v>
      </c>
      <c r="Z17" s="39">
        <f>SUM(D17:K17)+SUM(O17:V17)</f>
        <v>30</v>
      </c>
      <c r="AA17" s="40">
        <f>SUM(M17,X17)</f>
        <v>2</v>
      </c>
    </row>
    <row r="18" spans="1:27" s="94" customFormat="1" ht="20.100000000000001" customHeight="1">
      <c r="A18" s="43" t="s">
        <v>91</v>
      </c>
      <c r="B18" s="124" t="s">
        <v>83</v>
      </c>
      <c r="C18" s="191"/>
      <c r="D18" s="190"/>
      <c r="E18" s="41"/>
      <c r="F18" s="41"/>
      <c r="G18" s="41"/>
      <c r="H18" s="41"/>
      <c r="I18" s="41"/>
      <c r="J18" s="41"/>
      <c r="K18" s="41"/>
      <c r="L18" s="41"/>
      <c r="M18" s="42"/>
      <c r="N18" s="43"/>
      <c r="O18" s="190"/>
      <c r="P18" s="41"/>
      <c r="Q18" s="41"/>
      <c r="R18" s="41"/>
      <c r="S18" s="41"/>
      <c r="T18" s="41"/>
      <c r="U18" s="41"/>
      <c r="V18" s="41"/>
      <c r="W18" s="41"/>
      <c r="X18" s="82"/>
      <c r="Y18" s="79"/>
      <c r="Z18" s="45"/>
      <c r="AA18" s="43"/>
    </row>
    <row r="19" spans="1:27" s="94" customFormat="1" ht="20.100000000000001" customHeight="1">
      <c r="A19" s="181">
        <v>5</v>
      </c>
      <c r="B19" s="134" t="s">
        <v>56</v>
      </c>
      <c r="C19" s="111" t="s">
        <v>103</v>
      </c>
      <c r="D19" s="92">
        <v>20</v>
      </c>
      <c r="E19" s="93">
        <v>10</v>
      </c>
      <c r="F19" s="93"/>
      <c r="G19" s="93"/>
      <c r="H19" s="93"/>
      <c r="I19" s="93"/>
      <c r="J19" s="93"/>
      <c r="K19" s="38"/>
      <c r="L19" s="89">
        <v>30</v>
      </c>
      <c r="M19" s="122">
        <v>2</v>
      </c>
      <c r="N19" s="126" t="s">
        <v>4</v>
      </c>
      <c r="O19" s="92"/>
      <c r="P19" s="93"/>
      <c r="Q19" s="93"/>
      <c r="R19" s="93"/>
      <c r="S19" s="93"/>
      <c r="T19" s="93"/>
      <c r="U19" s="93"/>
      <c r="V19" s="38"/>
      <c r="W19" s="38"/>
      <c r="X19" s="104"/>
      <c r="Y19" s="101"/>
      <c r="Z19" s="39">
        <f t="shared" ref="Z19:Z20" si="2">SUM(D19:K19,O19:V19)</f>
        <v>30</v>
      </c>
      <c r="AA19" s="40">
        <f t="shared" ref="AA19:AA20" si="3">SUM(M19,X19)</f>
        <v>2</v>
      </c>
    </row>
    <row r="20" spans="1:27" s="95" customFormat="1" ht="20.100000000000001" customHeight="1">
      <c r="A20" s="181">
        <v>6</v>
      </c>
      <c r="B20" s="135" t="s">
        <v>120</v>
      </c>
      <c r="C20" s="123" t="s">
        <v>99</v>
      </c>
      <c r="D20" s="92">
        <v>20</v>
      </c>
      <c r="E20" s="93">
        <v>10</v>
      </c>
      <c r="F20" s="93"/>
      <c r="G20" s="93"/>
      <c r="H20" s="93"/>
      <c r="I20" s="93"/>
      <c r="J20" s="93"/>
      <c r="K20" s="38"/>
      <c r="L20" s="38">
        <v>30</v>
      </c>
      <c r="M20" s="127">
        <v>2</v>
      </c>
      <c r="N20" s="132" t="s">
        <v>4</v>
      </c>
      <c r="O20" s="129"/>
      <c r="P20" s="93"/>
      <c r="Q20" s="93"/>
      <c r="R20" s="93"/>
      <c r="S20" s="93"/>
      <c r="T20" s="93"/>
      <c r="U20" s="93"/>
      <c r="V20" s="38"/>
      <c r="W20" s="38"/>
      <c r="X20" s="104"/>
      <c r="Y20" s="101"/>
      <c r="Z20" s="39">
        <f t="shared" si="2"/>
        <v>30</v>
      </c>
      <c r="AA20" s="40">
        <f t="shared" si="3"/>
        <v>2</v>
      </c>
    </row>
    <row r="21" spans="1:27" s="95" customFormat="1" ht="20.100000000000001" customHeight="1">
      <c r="A21" s="181">
        <v>7</v>
      </c>
      <c r="B21" s="134" t="s">
        <v>109</v>
      </c>
      <c r="C21" s="111" t="s">
        <v>69</v>
      </c>
      <c r="D21" s="92"/>
      <c r="E21" s="93"/>
      <c r="F21" s="93"/>
      <c r="G21" s="93"/>
      <c r="H21" s="93"/>
      <c r="I21" s="93"/>
      <c r="J21" s="93"/>
      <c r="K21" s="38"/>
      <c r="L21" s="38"/>
      <c r="M21" s="104"/>
      <c r="N21" s="101"/>
      <c r="O21" s="92">
        <v>20</v>
      </c>
      <c r="P21" s="93">
        <v>10</v>
      </c>
      <c r="Q21" s="93"/>
      <c r="R21" s="93"/>
      <c r="S21" s="93"/>
      <c r="T21" s="93"/>
      <c r="U21" s="93"/>
      <c r="V21" s="38"/>
      <c r="W21" s="38">
        <v>30</v>
      </c>
      <c r="X21" s="104">
        <v>2</v>
      </c>
      <c r="Y21" s="101" t="s">
        <v>4</v>
      </c>
      <c r="Z21" s="39">
        <v>30</v>
      </c>
      <c r="AA21" s="40">
        <v>2</v>
      </c>
    </row>
    <row r="22" spans="1:27" s="95" customFormat="1" ht="20.100000000000001" customHeight="1">
      <c r="A22" s="181">
        <v>8</v>
      </c>
      <c r="B22" s="134" t="s">
        <v>75</v>
      </c>
      <c r="C22" s="123" t="s">
        <v>98</v>
      </c>
      <c r="D22" s="92">
        <v>20</v>
      </c>
      <c r="E22" s="93">
        <v>10</v>
      </c>
      <c r="F22" s="93"/>
      <c r="G22" s="93"/>
      <c r="H22" s="93"/>
      <c r="I22" s="93"/>
      <c r="J22" s="93"/>
      <c r="K22" s="38"/>
      <c r="L22" s="38">
        <v>30</v>
      </c>
      <c r="M22" s="104">
        <v>3</v>
      </c>
      <c r="N22" s="101" t="s">
        <v>3</v>
      </c>
      <c r="O22" s="92"/>
      <c r="P22" s="93"/>
      <c r="Q22" s="93"/>
      <c r="R22" s="93"/>
      <c r="S22" s="93"/>
      <c r="T22" s="93"/>
      <c r="U22" s="93"/>
      <c r="V22" s="38"/>
      <c r="W22" s="38"/>
      <c r="X22" s="104"/>
      <c r="Y22" s="101"/>
      <c r="Z22" s="39">
        <f>SUM(D22:K22,O22:V22)</f>
        <v>30</v>
      </c>
      <c r="AA22" s="40">
        <v>3</v>
      </c>
    </row>
    <row r="23" spans="1:27" s="95" customFormat="1" ht="20.100000000000001" customHeight="1">
      <c r="A23" s="181">
        <v>9</v>
      </c>
      <c r="B23" s="134" t="s">
        <v>105</v>
      </c>
      <c r="C23" s="123" t="s">
        <v>112</v>
      </c>
      <c r="D23" s="92">
        <v>10</v>
      </c>
      <c r="E23" s="93">
        <v>20</v>
      </c>
      <c r="F23" s="93"/>
      <c r="G23" s="93"/>
      <c r="H23" s="93"/>
      <c r="I23" s="93"/>
      <c r="J23" s="93"/>
      <c r="K23" s="38"/>
      <c r="L23" s="38">
        <f t="shared" ref="L23" si="4">SUM(D23:K23)</f>
        <v>30</v>
      </c>
      <c r="M23" s="128">
        <v>2</v>
      </c>
      <c r="N23" s="101" t="s">
        <v>4</v>
      </c>
      <c r="O23" s="92"/>
      <c r="P23" s="93"/>
      <c r="Q23" s="93"/>
      <c r="R23" s="93"/>
      <c r="S23" s="93"/>
      <c r="T23" s="93"/>
      <c r="U23" s="93"/>
      <c r="V23" s="38"/>
      <c r="W23" s="38"/>
      <c r="X23" s="104"/>
      <c r="Y23" s="101"/>
      <c r="Z23" s="146">
        <f t="shared" ref="Z23" si="5">SUM(D23:K23,O23:V23)</f>
        <v>30</v>
      </c>
      <c r="AA23" s="40">
        <f t="shared" ref="AA23" si="6">SUM(M23,X23)</f>
        <v>2</v>
      </c>
    </row>
    <row r="24" spans="1:27" s="95" customFormat="1" ht="20.100000000000001" customHeight="1">
      <c r="A24" s="177">
        <v>10</v>
      </c>
      <c r="B24" s="170" t="s">
        <v>76</v>
      </c>
      <c r="C24" s="171" t="s">
        <v>111</v>
      </c>
      <c r="D24" s="172">
        <v>20</v>
      </c>
      <c r="E24" s="173">
        <v>10</v>
      </c>
      <c r="F24" s="173"/>
      <c r="G24" s="173"/>
      <c r="H24" s="173"/>
      <c r="I24" s="173"/>
      <c r="J24" s="173"/>
      <c r="K24" s="38"/>
      <c r="L24" s="38">
        <v>30</v>
      </c>
      <c r="M24" s="174">
        <v>3</v>
      </c>
      <c r="N24" s="175" t="s">
        <v>3</v>
      </c>
      <c r="O24" s="172"/>
      <c r="P24" s="173"/>
      <c r="Q24" s="173"/>
      <c r="R24" s="173"/>
      <c r="S24" s="173"/>
      <c r="T24" s="173"/>
      <c r="U24" s="173"/>
      <c r="V24" s="37"/>
      <c r="W24" s="37"/>
      <c r="X24" s="128"/>
      <c r="Y24" s="175"/>
      <c r="Z24" s="176">
        <v>30</v>
      </c>
      <c r="AA24" s="40">
        <v>3</v>
      </c>
    </row>
    <row r="25" spans="1:27" s="95" customFormat="1" ht="20.100000000000001" customHeight="1">
      <c r="A25" s="182">
        <v>11</v>
      </c>
      <c r="B25" s="161" t="s">
        <v>107</v>
      </c>
      <c r="C25" s="167" t="s">
        <v>103</v>
      </c>
      <c r="D25" s="168">
        <v>20</v>
      </c>
      <c r="E25" s="169">
        <v>10</v>
      </c>
      <c r="F25" s="169"/>
      <c r="G25" s="169"/>
      <c r="H25" s="169"/>
      <c r="I25" s="169"/>
      <c r="J25" s="169"/>
      <c r="K25" s="149"/>
      <c r="L25" s="149">
        <v>30</v>
      </c>
      <c r="M25" s="151">
        <v>2</v>
      </c>
      <c r="N25" s="162" t="s">
        <v>4</v>
      </c>
      <c r="O25" s="168"/>
      <c r="P25" s="169"/>
      <c r="Q25" s="169"/>
      <c r="R25" s="169"/>
      <c r="S25" s="169"/>
      <c r="T25" s="169"/>
      <c r="U25" s="169"/>
      <c r="V25" s="160"/>
      <c r="W25" s="163"/>
      <c r="X25" s="151"/>
      <c r="Y25" s="162"/>
      <c r="Z25" s="164">
        <v>30</v>
      </c>
      <c r="AA25" s="154">
        <v>2</v>
      </c>
    </row>
    <row r="26" spans="1:27" s="94" customFormat="1" ht="20.100000000000001" customHeight="1">
      <c r="A26" s="178">
        <v>12</v>
      </c>
      <c r="B26" s="165" t="s">
        <v>73</v>
      </c>
      <c r="C26" s="111" t="s">
        <v>108</v>
      </c>
      <c r="D26" s="92"/>
      <c r="E26" s="93"/>
      <c r="F26" s="93"/>
      <c r="G26" s="93"/>
      <c r="H26" s="93"/>
      <c r="I26" s="93"/>
      <c r="J26" s="93"/>
      <c r="K26" s="38"/>
      <c r="L26" s="38"/>
      <c r="M26" s="104"/>
      <c r="N26" s="101"/>
      <c r="O26" s="92">
        <v>20</v>
      </c>
      <c r="P26" s="93">
        <v>10</v>
      </c>
      <c r="Q26" s="93"/>
      <c r="R26" s="93"/>
      <c r="S26" s="93"/>
      <c r="T26" s="93"/>
      <c r="U26" s="93"/>
      <c r="V26" s="38"/>
      <c r="W26" s="38">
        <v>30</v>
      </c>
      <c r="X26" s="104">
        <v>3</v>
      </c>
      <c r="Y26" s="101" t="s">
        <v>3</v>
      </c>
      <c r="Z26" s="39">
        <f t="shared" ref="Z26" si="7">SUM(D26:K26)+SUM(O26:V26)</f>
        <v>30</v>
      </c>
      <c r="AA26" s="40">
        <v>3</v>
      </c>
    </row>
    <row r="27" spans="1:27" s="94" customFormat="1" ht="20.100000000000001" customHeight="1">
      <c r="A27" s="177">
        <v>13</v>
      </c>
      <c r="B27" s="134" t="s">
        <v>77</v>
      </c>
      <c r="C27" s="111" t="s">
        <v>96</v>
      </c>
      <c r="D27" s="92">
        <v>20</v>
      </c>
      <c r="E27" s="93">
        <v>10</v>
      </c>
      <c r="F27" s="93"/>
      <c r="G27" s="93"/>
      <c r="H27" s="93"/>
      <c r="I27" s="93"/>
      <c r="J27" s="93"/>
      <c r="K27" s="80"/>
      <c r="L27" s="38">
        <f>SUM(D27:K27)</f>
        <v>30</v>
      </c>
      <c r="M27" s="104">
        <v>2</v>
      </c>
      <c r="N27" s="101" t="s">
        <v>4</v>
      </c>
      <c r="O27" s="92"/>
      <c r="P27" s="93"/>
      <c r="Q27" s="93"/>
      <c r="R27" s="93"/>
      <c r="S27" s="93"/>
      <c r="T27" s="93"/>
      <c r="U27" s="93"/>
      <c r="V27" s="80"/>
      <c r="W27" s="80"/>
      <c r="X27" s="104"/>
      <c r="Y27" s="101"/>
      <c r="Z27" s="39">
        <f>SUM(D27:K27)+SUM(O27:V27)</f>
        <v>30</v>
      </c>
      <c r="AA27" s="40">
        <f>SUM(M27,X27)</f>
        <v>2</v>
      </c>
    </row>
    <row r="28" spans="1:27" s="94" customFormat="1" ht="20.100000000000001" customHeight="1">
      <c r="A28" s="121"/>
      <c r="B28" s="83" t="s">
        <v>78</v>
      </c>
      <c r="C28" s="125"/>
      <c r="D28" s="116"/>
      <c r="E28" s="117"/>
      <c r="F28" s="117"/>
      <c r="G28" s="117"/>
      <c r="H28" s="117"/>
      <c r="I28" s="117"/>
      <c r="J28" s="117"/>
      <c r="K28" s="84"/>
      <c r="L28" s="84"/>
      <c r="M28" s="118"/>
      <c r="N28" s="119"/>
      <c r="O28" s="116"/>
      <c r="P28" s="117"/>
      <c r="Q28" s="117"/>
      <c r="R28" s="117"/>
      <c r="S28" s="117"/>
      <c r="T28" s="117"/>
      <c r="U28" s="117"/>
      <c r="V28" s="84"/>
      <c r="W28" s="84"/>
      <c r="X28" s="118"/>
      <c r="Y28" s="119"/>
      <c r="Z28" s="120"/>
      <c r="AA28" s="121"/>
    </row>
    <row r="29" spans="1:27" s="94" customFormat="1" ht="20.100000000000001" customHeight="1">
      <c r="A29" s="40">
        <v>14</v>
      </c>
      <c r="B29" s="110" t="s">
        <v>79</v>
      </c>
      <c r="C29" s="111" t="s">
        <v>100</v>
      </c>
      <c r="D29" s="92">
        <v>10</v>
      </c>
      <c r="E29" s="93"/>
      <c r="F29" s="93">
        <v>20</v>
      </c>
      <c r="G29" s="93"/>
      <c r="H29" s="93"/>
      <c r="I29" s="93"/>
      <c r="J29" s="93"/>
      <c r="K29" s="38"/>
      <c r="L29" s="38">
        <f>SUM(D29:K29)</f>
        <v>30</v>
      </c>
      <c r="M29" s="104">
        <v>2</v>
      </c>
      <c r="N29" s="101" t="s">
        <v>4</v>
      </c>
      <c r="O29" s="92"/>
      <c r="P29" s="93"/>
      <c r="Q29" s="93"/>
      <c r="R29" s="93"/>
      <c r="S29" s="93"/>
      <c r="T29" s="93"/>
      <c r="U29" s="93"/>
      <c r="V29" s="38"/>
      <c r="W29" s="80"/>
      <c r="X29" s="104"/>
      <c r="Y29" s="101"/>
      <c r="Z29" s="39">
        <f t="shared" ref="Z29" si="8">SUM(D29:K29)+SUM(O29:V29)</f>
        <v>30</v>
      </c>
      <c r="AA29" s="40">
        <f t="shared" ref="AA29" si="9">SUM(M29,X29)</f>
        <v>2</v>
      </c>
    </row>
    <row r="30" spans="1:27" s="94" customFormat="1" ht="20.100000000000001" customHeight="1">
      <c r="A30" s="86">
        <v>15</v>
      </c>
      <c r="B30" s="110" t="s">
        <v>80</v>
      </c>
      <c r="C30" s="111" t="s">
        <v>101</v>
      </c>
      <c r="D30" s="92">
        <v>20</v>
      </c>
      <c r="E30" s="93">
        <v>10</v>
      </c>
      <c r="F30" s="93"/>
      <c r="G30" s="93"/>
      <c r="H30" s="93"/>
      <c r="I30" s="93"/>
      <c r="J30" s="93"/>
      <c r="K30" s="38"/>
      <c r="L30" s="38">
        <v>30</v>
      </c>
      <c r="M30" s="104">
        <v>2</v>
      </c>
      <c r="N30" s="101" t="s">
        <v>4</v>
      </c>
      <c r="O30" s="92"/>
      <c r="P30" s="93"/>
      <c r="Q30" s="93"/>
      <c r="R30" s="93"/>
      <c r="S30" s="93"/>
      <c r="T30" s="93"/>
      <c r="U30" s="93"/>
      <c r="V30" s="38"/>
      <c r="W30" s="85"/>
      <c r="X30" s="104"/>
      <c r="Y30" s="101"/>
      <c r="Z30" s="86">
        <f>SUM(D30:K30,O30:V30)</f>
        <v>30</v>
      </c>
      <c r="AA30" s="86">
        <f>SUM(M30,X30)</f>
        <v>2</v>
      </c>
    </row>
    <row r="31" spans="1:27" s="94" customFormat="1" ht="20.100000000000001" customHeight="1">
      <c r="A31" s="183">
        <v>16</v>
      </c>
      <c r="B31" s="110" t="s">
        <v>117</v>
      </c>
      <c r="C31" s="111" t="s">
        <v>118</v>
      </c>
      <c r="D31" s="92">
        <v>10</v>
      </c>
      <c r="E31" s="93"/>
      <c r="F31" s="93"/>
      <c r="G31" s="93"/>
      <c r="H31" s="93"/>
      <c r="I31" s="93"/>
      <c r="J31" s="93"/>
      <c r="K31" s="38"/>
      <c r="L31" s="38">
        <v>10</v>
      </c>
      <c r="M31" s="104">
        <v>1</v>
      </c>
      <c r="N31" s="101" t="s">
        <v>4</v>
      </c>
      <c r="O31" s="92"/>
      <c r="P31" s="93"/>
      <c r="Q31" s="93"/>
      <c r="R31" s="93"/>
      <c r="S31" s="93"/>
      <c r="T31" s="93"/>
      <c r="U31" s="93"/>
      <c r="V31" s="38"/>
      <c r="W31" s="85"/>
      <c r="X31" s="104"/>
      <c r="Y31" s="101"/>
      <c r="Z31" s="183">
        <v>10</v>
      </c>
      <c r="AA31" s="183">
        <f>SUM(M31,X31)</f>
        <v>1</v>
      </c>
    </row>
    <row r="32" spans="1:27" s="94" customFormat="1" ht="20.100000000000001" customHeight="1" thickBot="1">
      <c r="A32" s="141">
        <v>17</v>
      </c>
      <c r="B32" s="110" t="s">
        <v>81</v>
      </c>
      <c r="C32" s="111"/>
      <c r="D32" s="92"/>
      <c r="E32" s="93"/>
      <c r="F32" s="93"/>
      <c r="G32" s="93"/>
      <c r="H32" s="93"/>
      <c r="I32" s="93"/>
      <c r="J32" s="93"/>
      <c r="K32" s="80"/>
      <c r="L32" s="38"/>
      <c r="M32" s="104"/>
      <c r="N32" s="101"/>
      <c r="O32" s="98"/>
      <c r="P32" s="99"/>
      <c r="Q32" s="99"/>
      <c r="R32" s="99"/>
      <c r="S32" s="99"/>
      <c r="T32" s="99"/>
      <c r="U32" s="99"/>
      <c r="V32" s="80"/>
      <c r="W32" s="80"/>
      <c r="X32" s="104">
        <v>20</v>
      </c>
      <c r="Y32" s="101"/>
      <c r="Z32" s="86"/>
      <c r="AA32" s="86">
        <f>SUM(M32,X32)</f>
        <v>20</v>
      </c>
    </row>
    <row r="33" spans="1:32" s="94" customFormat="1" ht="20.100000000000001" customHeight="1" thickBot="1">
      <c r="A33" s="40"/>
      <c r="B33" s="56" t="s">
        <v>5</v>
      </c>
      <c r="C33" s="56"/>
      <c r="D33" s="49">
        <f t="shared" ref="D33:M33" si="10">SUM(D13:D32)</f>
        <v>190</v>
      </c>
      <c r="E33" s="49">
        <f t="shared" si="10"/>
        <v>130</v>
      </c>
      <c r="F33" s="49">
        <f t="shared" si="10"/>
        <v>20</v>
      </c>
      <c r="G33" s="49">
        <f t="shared" si="10"/>
        <v>0</v>
      </c>
      <c r="H33" s="49">
        <f t="shared" si="10"/>
        <v>0</v>
      </c>
      <c r="I33" s="49">
        <f t="shared" si="10"/>
        <v>80</v>
      </c>
      <c r="J33" s="49">
        <f t="shared" si="10"/>
        <v>0</v>
      </c>
      <c r="K33" s="49">
        <f t="shared" si="10"/>
        <v>0</v>
      </c>
      <c r="L33" s="49">
        <f t="shared" si="10"/>
        <v>420</v>
      </c>
      <c r="M33" s="49">
        <f t="shared" si="10"/>
        <v>30</v>
      </c>
      <c r="N33" s="90"/>
      <c r="O33" s="49">
        <f t="shared" ref="O33:X33" si="11">SUM(O13:O32)</f>
        <v>60</v>
      </c>
      <c r="P33" s="49">
        <f t="shared" si="11"/>
        <v>30</v>
      </c>
      <c r="Q33" s="49">
        <f t="shared" si="11"/>
        <v>0</v>
      </c>
      <c r="R33" s="49">
        <f t="shared" si="11"/>
        <v>0</v>
      </c>
      <c r="S33" s="49">
        <f t="shared" si="11"/>
        <v>0</v>
      </c>
      <c r="T33" s="49">
        <f t="shared" si="11"/>
        <v>40</v>
      </c>
      <c r="U33" s="49">
        <f t="shared" si="11"/>
        <v>0</v>
      </c>
      <c r="V33" s="49">
        <f t="shared" si="11"/>
        <v>0</v>
      </c>
      <c r="W33" s="49">
        <f t="shared" si="11"/>
        <v>130</v>
      </c>
      <c r="X33" s="49">
        <f t="shared" si="11"/>
        <v>30</v>
      </c>
      <c r="Y33" s="49"/>
      <c r="Z33" s="50">
        <f>SUM(Z13:Z32)</f>
        <v>550</v>
      </c>
      <c r="AA33" s="51">
        <f>SUM(M33,X33)</f>
        <v>60</v>
      </c>
    </row>
    <row r="34" spans="1:32" s="94" customFormat="1" ht="20.100000000000001" customHeight="1" thickBot="1">
      <c r="A34" s="40"/>
      <c r="B34" s="52" t="s">
        <v>1</v>
      </c>
      <c r="C34" s="52"/>
      <c r="D34" s="218">
        <f>SUM(D33:K33)</f>
        <v>420</v>
      </c>
      <c r="E34" s="219"/>
      <c r="F34" s="219"/>
      <c r="G34" s="219"/>
      <c r="H34" s="219"/>
      <c r="I34" s="219"/>
      <c r="J34" s="219"/>
      <c r="K34" s="220"/>
      <c r="L34" s="53"/>
      <c r="M34" s="54"/>
      <c r="N34" s="55"/>
      <c r="O34" s="218">
        <f>SUM(O33:V33)</f>
        <v>130</v>
      </c>
      <c r="P34" s="219"/>
      <c r="Q34" s="219"/>
      <c r="R34" s="219"/>
      <c r="S34" s="219"/>
      <c r="T34" s="219"/>
      <c r="U34" s="219"/>
      <c r="V34" s="220"/>
      <c r="W34" s="49"/>
      <c r="X34" s="49"/>
      <c r="Y34" s="49"/>
      <c r="Z34" s="50">
        <f>SUM(D34:K34)+SUM(O34:V34)</f>
        <v>550</v>
      </c>
      <c r="AA34" s="51"/>
    </row>
    <row r="35" spans="1:32" s="94" customFormat="1" ht="20.100000000000001" customHeight="1" thickBot="1">
      <c r="A35" s="71"/>
      <c r="B35" s="56" t="s">
        <v>35</v>
      </c>
      <c r="C35" s="56"/>
      <c r="D35" s="218">
        <f>D34-K33</f>
        <v>420</v>
      </c>
      <c r="E35" s="219"/>
      <c r="F35" s="219"/>
      <c r="G35" s="219"/>
      <c r="H35" s="219"/>
      <c r="I35" s="219"/>
      <c r="J35" s="219"/>
      <c r="K35" s="220"/>
      <c r="L35" s="49"/>
      <c r="M35" s="49"/>
      <c r="N35" s="49"/>
      <c r="O35" s="218">
        <f>O34-V33</f>
        <v>130</v>
      </c>
      <c r="P35" s="219"/>
      <c r="Q35" s="219"/>
      <c r="R35" s="219"/>
      <c r="S35" s="219"/>
      <c r="T35" s="219"/>
      <c r="U35" s="219"/>
      <c r="V35" s="220"/>
      <c r="W35" s="49"/>
      <c r="X35" s="49"/>
      <c r="Y35" s="49"/>
      <c r="Z35" s="50">
        <f>SUM(D35:K35)+SUM(O35:V35)</f>
        <v>550</v>
      </c>
      <c r="AA35" s="51"/>
    </row>
    <row r="36" spans="1:32" s="94" customFormat="1" ht="20.100000000000001" customHeight="1" thickBot="1">
      <c r="A36" s="63"/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 s="63"/>
    </row>
    <row r="37" spans="1:32" s="94" customFormat="1" ht="20.100000000000001" customHeight="1">
      <c r="A37" s="69"/>
      <c r="B37" s="130" t="s">
        <v>42</v>
      </c>
      <c r="C37" s="131" t="s">
        <v>92</v>
      </c>
      <c r="D37" s="74"/>
      <c r="E37" s="65"/>
      <c r="F37" s="65"/>
      <c r="G37" s="65"/>
      <c r="H37" s="65"/>
      <c r="I37" s="65"/>
      <c r="J37" s="65">
        <v>30</v>
      </c>
      <c r="K37" s="65"/>
      <c r="L37" s="65">
        <f>J37</f>
        <v>30</v>
      </c>
      <c r="M37" s="66"/>
      <c r="N37" s="67" t="s">
        <v>51</v>
      </c>
      <c r="O37" s="68"/>
      <c r="P37" s="65"/>
      <c r="Q37" s="65"/>
      <c r="R37" s="65"/>
      <c r="S37" s="65"/>
      <c r="T37" s="65"/>
      <c r="U37" s="65"/>
      <c r="V37" s="65"/>
      <c r="W37" s="65"/>
      <c r="X37" s="66"/>
      <c r="Y37" s="77"/>
      <c r="Z37" s="64">
        <f>J37</f>
        <v>30</v>
      </c>
      <c r="AA37" s="69"/>
    </row>
    <row r="38" spans="1:32" s="94" customFormat="1" ht="20.100000000000001" customHeight="1" thickBot="1">
      <c r="A38" s="71"/>
      <c r="B38" s="73"/>
      <c r="C38" s="76"/>
      <c r="D38" s="57"/>
      <c r="E38" s="46"/>
      <c r="F38" s="46"/>
      <c r="G38" s="46"/>
      <c r="H38" s="46"/>
      <c r="I38" s="46"/>
      <c r="J38" s="46"/>
      <c r="K38" s="46"/>
      <c r="L38" s="46"/>
      <c r="M38" s="47"/>
      <c r="N38" s="70"/>
      <c r="O38" s="48"/>
      <c r="P38" s="46"/>
      <c r="Q38" s="46"/>
      <c r="R38" s="46"/>
      <c r="S38" s="46"/>
      <c r="T38" s="46"/>
      <c r="U38" s="46"/>
      <c r="V38" s="46"/>
      <c r="W38" s="46"/>
      <c r="X38" s="47"/>
      <c r="Y38" s="78"/>
      <c r="Z38" s="58"/>
      <c r="AA38" s="71"/>
    </row>
    <row r="39" spans="1:32" s="97" customFormat="1" ht="26.4">
      <c r="A39" s="144"/>
      <c r="B39" s="112" t="s">
        <v>6</v>
      </c>
      <c r="C39" s="112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1"/>
      <c r="AB39" s="91"/>
      <c r="AC39" s="91"/>
      <c r="AD39" s="91"/>
      <c r="AE39" s="91"/>
      <c r="AF39" s="91"/>
    </row>
    <row r="40" spans="1:32" s="97" customFormat="1">
      <c r="A40" s="144"/>
      <c r="B40" s="113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</row>
    <row r="41" spans="1:32" s="97" customFormat="1">
      <c r="A41" s="144"/>
      <c r="B41" s="113"/>
      <c r="C41" s="113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</row>
    <row r="42" spans="1:32" s="97" customFormat="1">
      <c r="A42" s="144"/>
      <c r="B42" s="113"/>
      <c r="C42" s="11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</row>
    <row r="43" spans="1:32" s="97" customFormat="1">
      <c r="A43" s="144"/>
      <c r="B43" s="113" t="s">
        <v>39</v>
      </c>
      <c r="C43" s="11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</row>
    <row r="44" spans="1:32" s="97" customFormat="1">
      <c r="A44" s="144"/>
      <c r="B44" s="113"/>
      <c r="C44" s="113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  <row r="45" spans="1:32" s="97" customFormat="1">
      <c r="A45" s="144"/>
      <c r="B45" s="113"/>
      <c r="C45" s="1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</row>
    <row r="46" spans="1:32" s="97" customFormat="1">
      <c r="A46" s="144"/>
      <c r="B46" s="113"/>
      <c r="C46" s="1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97" customFormat="1">
      <c r="A47" s="144"/>
      <c r="B47" s="113"/>
      <c r="C47" s="1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97" customFormat="1">
      <c r="A48" s="144"/>
      <c r="B48" s="113"/>
      <c r="C48" s="1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97" customFormat="1">
      <c r="A49" s="144"/>
      <c r="B49" s="113"/>
      <c r="C49" s="1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97" customFormat="1">
      <c r="A50" s="144"/>
      <c r="B50" s="113"/>
      <c r="C50" s="1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97" customFormat="1">
      <c r="A51" s="144"/>
      <c r="B51" s="113"/>
      <c r="C51" s="113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97" customFormat="1">
      <c r="A52" s="144"/>
      <c r="B52" s="113"/>
      <c r="C52" s="113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97" customFormat="1">
      <c r="A53" s="144"/>
      <c r="B53" s="113"/>
      <c r="C53" s="113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97" customFormat="1">
      <c r="A54" s="144"/>
      <c r="B54" s="113"/>
      <c r="C54" s="113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97" customFormat="1">
      <c r="A55" s="144"/>
      <c r="B55" s="113"/>
      <c r="C55" s="11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97" customFormat="1">
      <c r="A56" s="144"/>
      <c r="B56" s="113"/>
      <c r="C56" s="113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97" customFormat="1">
      <c r="A57" s="144"/>
      <c r="B57" s="113"/>
      <c r="C57" s="11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97" customFormat="1">
      <c r="A58" s="144"/>
      <c r="B58" s="113"/>
      <c r="C58" s="113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97" customFormat="1">
      <c r="A59" s="144"/>
      <c r="B59" s="113"/>
      <c r="C59" s="113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97" customFormat="1">
      <c r="A60" s="144"/>
      <c r="B60" s="113"/>
      <c r="C60" s="113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97" customFormat="1">
      <c r="A61" s="144"/>
      <c r="B61" s="113"/>
      <c r="C61" s="113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97" customFormat="1">
      <c r="A62" s="144"/>
      <c r="B62" s="113"/>
      <c r="C62" s="113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97" customFormat="1">
      <c r="A63" s="144"/>
      <c r="B63" s="113"/>
      <c r="C63" s="113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97" customFormat="1">
      <c r="A64" s="144"/>
      <c r="B64" s="113"/>
      <c r="C64" s="11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97" customFormat="1">
      <c r="A65" s="144"/>
      <c r="B65" s="113"/>
      <c r="C65" s="113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97" customFormat="1">
      <c r="A66" s="144"/>
      <c r="B66" s="113"/>
      <c r="C66" s="113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97" customFormat="1">
      <c r="A67" s="144"/>
      <c r="B67" s="113"/>
      <c r="C67" s="113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s="97" customFormat="1">
      <c r="A68" s="144"/>
      <c r="B68" s="113"/>
      <c r="C68" s="113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s="97" customFormat="1">
      <c r="A69" s="144"/>
      <c r="B69" s="113"/>
      <c r="C69" s="113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</row>
    <row r="70" spans="1:32" s="97" customFormat="1">
      <c r="A70" s="144"/>
      <c r="B70" s="113"/>
      <c r="C70" s="113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</row>
    <row r="71" spans="1:32" s="97" customFormat="1">
      <c r="A71" s="144"/>
      <c r="B71" s="113"/>
      <c r="C71" s="11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</row>
    <row r="72" spans="1:32" s="97" customFormat="1">
      <c r="A72" s="144"/>
      <c r="B72" s="113"/>
      <c r="C72" s="11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</row>
    <row r="73" spans="1:32" s="97" customFormat="1">
      <c r="A73" s="144"/>
      <c r="B73" s="113"/>
      <c r="C73" s="113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s="97" customFormat="1">
      <c r="A74" s="144"/>
      <c r="B74" s="113"/>
      <c r="C74" s="113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s="97" customFormat="1">
      <c r="A75" s="144"/>
      <c r="B75" s="113"/>
      <c r="C75" s="113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s="97" customFormat="1">
      <c r="A76" s="144"/>
      <c r="B76" s="113"/>
      <c r="C76" s="113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s="97" customFormat="1">
      <c r="A77" s="144"/>
      <c r="B77" s="113"/>
      <c r="C77" s="113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s="97" customFormat="1">
      <c r="A78" s="144"/>
      <c r="B78" s="113"/>
      <c r="C78" s="113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</row>
    <row r="79" spans="1:32" s="97" customFormat="1">
      <c r="A79" s="144"/>
      <c r="B79" s="113"/>
      <c r="C79" s="113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s="97" customFormat="1">
      <c r="A80" s="144"/>
      <c r="B80" s="113"/>
      <c r="C80" s="113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</row>
    <row r="81" spans="1:32" s="97" customFormat="1">
      <c r="A81" s="144"/>
      <c r="B81" s="113"/>
      <c r="C81" s="113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</row>
    <row r="82" spans="1:32" s="97" customFormat="1">
      <c r="A82" s="144"/>
      <c r="B82" s="113"/>
      <c r="C82" s="113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</row>
    <row r="83" spans="1:32" s="97" customFormat="1">
      <c r="A83" s="144"/>
      <c r="B83" s="113"/>
      <c r="C83" s="113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s="97" customFormat="1">
      <c r="A84" s="144"/>
      <c r="B84" s="113"/>
      <c r="C84" s="11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s="97" customFormat="1">
      <c r="A85" s="144"/>
      <c r="B85" s="113"/>
      <c r="C85" s="113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s="97" customFormat="1">
      <c r="A86" s="144"/>
      <c r="B86" s="113"/>
      <c r="C86" s="113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s="97" customFormat="1">
      <c r="A87" s="144"/>
      <c r="B87" s="113"/>
      <c r="C87" s="113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s="97" customFormat="1">
      <c r="A88" s="144"/>
      <c r="B88" s="113"/>
      <c r="C88" s="113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s="97" customFormat="1">
      <c r="A89" s="144"/>
      <c r="B89" s="113"/>
      <c r="C89" s="11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s="97" customFormat="1">
      <c r="A90" s="144"/>
      <c r="B90" s="113"/>
      <c r="C90" s="113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s="97" customFormat="1">
      <c r="A91" s="144"/>
      <c r="B91" s="113"/>
      <c r="C91" s="11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s="97" customFormat="1">
      <c r="A92" s="144"/>
      <c r="B92" s="113"/>
      <c r="C92" s="113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s="97" customFormat="1">
      <c r="A93" s="144"/>
      <c r="B93" s="113"/>
      <c r="C93" s="113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s="97" customFormat="1">
      <c r="A94" s="144"/>
      <c r="B94" s="113"/>
      <c r="C94" s="113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s="97" customFormat="1">
      <c r="A95" s="144"/>
      <c r="B95" s="113"/>
      <c r="C95" s="11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s="97" customFormat="1">
      <c r="A96" s="144"/>
      <c r="B96" s="113"/>
      <c r="C96" s="113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s="97" customFormat="1">
      <c r="A97" s="144"/>
      <c r="B97" s="113"/>
      <c r="C97" s="113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s="97" customFormat="1">
      <c r="A98" s="144"/>
      <c r="B98" s="113"/>
      <c r="C98" s="11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s="97" customFormat="1">
      <c r="A99" s="144"/>
      <c r="B99" s="113"/>
      <c r="C99" s="113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s="97" customFormat="1">
      <c r="A100" s="144"/>
      <c r="B100" s="113"/>
      <c r="C100" s="113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s="97" customFormat="1">
      <c r="A101" s="144"/>
      <c r="B101" s="113"/>
      <c r="C101" s="113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s="97" customFormat="1">
      <c r="A102" s="144"/>
      <c r="B102" s="113"/>
      <c r="C102" s="113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s="97" customFormat="1">
      <c r="A103" s="144"/>
      <c r="B103" s="113"/>
      <c r="C103" s="113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s="97" customFormat="1">
      <c r="A104" s="144"/>
      <c r="B104" s="113"/>
      <c r="C104" s="113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s="97" customFormat="1">
      <c r="A105" s="144"/>
      <c r="B105" s="113"/>
      <c r="C105" s="113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s="97" customFormat="1">
      <c r="A106" s="144"/>
      <c r="B106" s="113"/>
      <c r="C106" s="113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s="97" customFormat="1">
      <c r="A107" s="144"/>
      <c r="B107" s="113"/>
      <c r="C107" s="113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ht="18">
      <c r="A108" s="145"/>
      <c r="B108" s="114"/>
      <c r="C108" s="1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45"/>
      <c r="B109" s="114"/>
      <c r="C109" s="1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45"/>
      <c r="B110" s="114"/>
      <c r="C110" s="1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45"/>
      <c r="B111" s="114"/>
      <c r="C111" s="1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45"/>
      <c r="B112" s="114"/>
      <c r="C112" s="1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45"/>
      <c r="B113" s="114"/>
      <c r="C113" s="1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45"/>
      <c r="B114" s="114"/>
      <c r="C114" s="1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45"/>
      <c r="B115" s="114"/>
      <c r="C115" s="1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45"/>
      <c r="B116" s="114"/>
      <c r="C116" s="1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45"/>
      <c r="B117" s="114"/>
      <c r="C117" s="1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45"/>
      <c r="B118" s="114"/>
      <c r="C118" s="1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45"/>
      <c r="B119" s="114"/>
      <c r="C119" s="1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45"/>
      <c r="B120" s="114"/>
      <c r="C120" s="1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45"/>
      <c r="B121" s="114"/>
      <c r="C121" s="1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45"/>
      <c r="B122" s="114"/>
      <c r="C122" s="1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45"/>
      <c r="B123" s="114"/>
      <c r="C123" s="1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45"/>
      <c r="B124" s="114"/>
      <c r="C124" s="1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45"/>
      <c r="B125" s="114"/>
      <c r="C125" s="1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45"/>
      <c r="B126" s="114"/>
      <c r="C126" s="1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45"/>
      <c r="B127" s="114"/>
      <c r="C127" s="1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45"/>
      <c r="B128" s="114"/>
      <c r="C128" s="1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45"/>
      <c r="B129" s="114"/>
      <c r="C129" s="1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45"/>
      <c r="B130" s="114"/>
      <c r="C130" s="1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45"/>
      <c r="B131" s="114"/>
      <c r="C131" s="1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45"/>
      <c r="B132" s="114"/>
      <c r="C132" s="1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45"/>
      <c r="B133" s="114"/>
      <c r="C133" s="1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45"/>
      <c r="B134" s="114"/>
      <c r="C134" s="1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45"/>
      <c r="B135" s="114"/>
      <c r="C135" s="1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45"/>
      <c r="B136" s="114"/>
      <c r="C136" s="1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45"/>
      <c r="B137" s="114"/>
      <c r="C137" s="1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45"/>
      <c r="B138" s="114"/>
      <c r="C138" s="1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45"/>
      <c r="B139" s="114"/>
      <c r="C139" s="1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45"/>
      <c r="B140" s="114"/>
      <c r="C140" s="1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45"/>
      <c r="B141" s="114"/>
      <c r="C141" s="1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45"/>
      <c r="B142" s="114"/>
      <c r="C142" s="1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45"/>
      <c r="B143" s="114"/>
      <c r="C143" s="1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45"/>
      <c r="B144" s="114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45"/>
      <c r="B145" s="114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45"/>
      <c r="B146" s="114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45"/>
      <c r="B147" s="114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45"/>
      <c r="B148" s="114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45"/>
      <c r="B149" s="114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45"/>
      <c r="B150" s="114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45"/>
      <c r="B151" s="114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45"/>
      <c r="B152" s="114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45"/>
      <c r="B153" s="114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45"/>
      <c r="B154" s="114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32" ht="18">
      <c r="A155" s="145"/>
      <c r="B155" s="114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32" ht="18">
      <c r="A156" s="145"/>
      <c r="B156" s="114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</sheetData>
  <mergeCells count="12">
    <mergeCell ref="D34:K34"/>
    <mergeCell ref="O34:V34"/>
    <mergeCell ref="D35:K35"/>
    <mergeCell ref="O35:V35"/>
    <mergeCell ref="Z10:Z12"/>
    <mergeCell ref="AA10:AA12"/>
    <mergeCell ref="D11:M11"/>
    <mergeCell ref="O11:Y11"/>
    <mergeCell ref="A10:A12"/>
    <mergeCell ref="B10:B12"/>
    <mergeCell ref="C10:C12"/>
    <mergeCell ref="D10:Y10"/>
  </mergeCells>
  <pageMargins left="0.7" right="0.7" top="0.75" bottom="0.75" header="0.3" footer="0.3"/>
  <pageSetup paperSize="9" scale="50" orientation="landscape" horizontalDpi="300" verticalDpi="300" r:id="rId1"/>
  <ignoredErrors>
    <ignoredError sqref="Z20 Z22 Z16:Z17 Z26 Z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 rok</vt:lpstr>
      <vt:lpstr>II rok</vt:lpstr>
      <vt:lpstr>'I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Julita Wisniewska</cp:lastModifiedBy>
  <cp:lastPrinted>2017-03-05T17:24:18Z</cp:lastPrinted>
  <dcterms:created xsi:type="dcterms:W3CDTF">1997-02-26T13:46:56Z</dcterms:created>
  <dcterms:modified xsi:type="dcterms:W3CDTF">2017-05-30T10:44:33Z</dcterms:modified>
</cp:coreProperties>
</file>